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dmin-pc\التقرير اليومي للفرسان\احمد\شركة رمز الاثاث المحدودة 2022\القوائم المالية\"/>
    </mc:Choice>
  </mc:AlternateContent>
  <xr:revisionPtr revIDLastSave="0" documentId="13_ncr:1_{EAA3EE08-3BB8-41CA-BCB2-0922B81DD8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المركز المالي (2)" sheetId="15" r:id="rId1"/>
    <sheet name="قائمة الدخل (2)" sheetId="16" r:id="rId2"/>
    <sheet name="قائمة التغيرات" sheetId="17" r:id="rId3"/>
    <sheet name="التدفقات النقدية" sheetId="18" r:id="rId4"/>
    <sheet name="5-6-7" sheetId="19" r:id="rId5"/>
    <sheet name="8=9" sheetId="36" r:id="rId6"/>
    <sheet name="10" sheetId="30" r:id="rId7"/>
    <sheet name="11-12-13" sheetId="38" r:id="rId8"/>
    <sheet name="الزكاة" sheetId="37" r:id="rId9"/>
  </sheets>
  <externalReferences>
    <externalReference r:id="rId10"/>
    <externalReference r:id="rId11"/>
    <externalReference r:id="rId12"/>
    <externalReference r:id="rId13"/>
  </externalReferences>
  <definedNames>
    <definedName name="AuditorsReport" localSheetId="8">#REF!</definedName>
    <definedName name="AuditorsReport">#REF!</definedName>
    <definedName name="Exhibit_A" localSheetId="8">#REF!</definedName>
    <definedName name="Exhibit_A">#REF!</definedName>
    <definedName name="Exhibit_B" localSheetId="8">#REF!</definedName>
    <definedName name="Exhibit_B">#REF!</definedName>
    <definedName name="Exhibit_c" localSheetId="8">#REF!</definedName>
    <definedName name="Exhibit_c">#REF!</definedName>
    <definedName name="fdf" localSheetId="8">#REF!</definedName>
    <definedName name="fdf">#REF!</definedName>
    <definedName name="k" localSheetId="8">#REF!</definedName>
    <definedName name="k">#REF!</definedName>
    <definedName name="Notes" localSheetId="8">#REF!</definedName>
    <definedName name="Notes">#REF!</definedName>
    <definedName name="Part_1" localSheetId="8">#REF!</definedName>
    <definedName name="Part_1">#REF!</definedName>
    <definedName name="_xlnm.Print_Area" localSheetId="6">'10'!$A$1:$D$32</definedName>
    <definedName name="_xlnm.Print_Area" localSheetId="7">'11-12-13'!$A$1:$G$32</definedName>
    <definedName name="_xlnm.Print_Area" localSheetId="4">'5-6-7'!$A$1:$H$41</definedName>
    <definedName name="_xlnm.Print_Area" localSheetId="5">'8=9'!$A$1:$J$27</definedName>
    <definedName name="_xlnm.Print_Area" localSheetId="3">'التدفقات النقدية'!$A$1:$E$47</definedName>
    <definedName name="_xlnm.Print_Area" localSheetId="8">الزكاة!$B$1:$C$5</definedName>
    <definedName name="_xlnm.Print_Area" localSheetId="0">'المركز المالي (2)'!$A$1:$H$51</definedName>
    <definedName name="_xlnm.Print_Area" localSheetId="2">'قائمة التغيرات'!$A$1:$K$24</definedName>
    <definedName name="_xlnm.Print_Area" localSheetId="1">'قائمة الدخل (2)'!$B$1:$J$39</definedName>
    <definedName name="XDO_?BIRTH_DATE_EXP?" localSheetId="8">#REF!</definedName>
    <definedName name="XDO_?BIRTH_DATE_EXP?">#REF!</definedName>
    <definedName name="XDO_?CF_BDLABEL?" localSheetId="8">#REF!</definedName>
    <definedName name="XDO_?CF_BDLABEL?">#REF!</definedName>
    <definedName name="XDO_?CF_IQAMALABEL?" localSheetId="8">#REF!</definedName>
    <definedName name="XDO_?CF_IQAMALABEL?">#REF!</definedName>
    <definedName name="XDO_?CF_JOINDATELABEL?" localSheetId="8">#REF!</definedName>
    <definedName name="XDO_?CF_JOINDATELABEL?">#REF!</definedName>
    <definedName name="XDO_?CF_NAMEARABICNATIONALITY?" localSheetId="8">#REF!</definedName>
    <definedName name="XDO_?CF_NAMEARABICNATIONALITY?">#REF!</definedName>
    <definedName name="XDO_?CF_NINLABEL?" localSheetId="8">#REF!</definedName>
    <definedName name="XDO_?CF_NINLABEL?">#REF!</definedName>
    <definedName name="XDO_?CF_OLDNINLABEL?" localSheetId="8">#REF!</definedName>
    <definedName name="XDO_?CF_OLDNINLABEL?">#REF!</definedName>
    <definedName name="XDO_?CF_SINLABEL?" localSheetId="8">#REF!</definedName>
    <definedName name="XDO_?CF_SINLABEL?">#REF!</definedName>
    <definedName name="XDO_?CF_STATUS?" localSheetId="8">#REF!</definedName>
    <definedName name="XDO_?CF_STATUS?">#REF!</definedName>
    <definedName name="XDO_?CF_STATUSLABEL?" localSheetId="8">#REF!</definedName>
    <definedName name="XDO_?CF_STATUSLABEL?">#REF!</definedName>
    <definedName name="XDO_?CF_WAGELABEL?" localSheetId="8">#REF!</definedName>
    <definedName name="XDO_?CF_WAGELABEL?">#REF!</definedName>
    <definedName name="XDO_?IQAMANUMBER?" localSheetId="8">#REF!</definedName>
    <definedName name="XDO_?IQAMANUMBER?">#REF!</definedName>
    <definedName name="XDO_?JOIN_DATE_EXP?" localSheetId="8">#REF!</definedName>
    <definedName name="XDO_?JOIN_DATE_EXP?">#REF!</definedName>
    <definedName name="XDO_?MAIN_HEADING?" localSheetId="8">#REF!</definedName>
    <definedName name="XDO_?MAIN_HEADING?">#REF!</definedName>
    <definedName name="XDO_?MONTHLYCONTRIBUTORYWAGE?" localSheetId="8">#REF!</definedName>
    <definedName name="XDO_?MONTHLYCONTRIBUTORYWAGE?">#REF!</definedName>
    <definedName name="XDO_?NAME?" localSheetId="8">#REF!</definedName>
    <definedName name="XDO_?NAME?">#REF!</definedName>
    <definedName name="XDO_?NEWNINUMBER?" localSheetId="8">#REF!</definedName>
    <definedName name="XDO_?NEWNINUMBER?">#REF!</definedName>
    <definedName name="XDO_?OLDNINUMBER?" localSheetId="8">#REF!</definedName>
    <definedName name="XDO_?OLDNINUMBER?">#REF!</definedName>
    <definedName name="XDO_?PASSPORTNUMBER?" localSheetId="8">#REF!</definedName>
    <definedName name="XDO_?PASSPORTNUMBER?">#REF!</definedName>
    <definedName name="XDO_?SOCIALINSURANCENUMBER?" localSheetId="8">#REF!</definedName>
    <definedName name="XDO_?SOCIALINSURANCENUMBER?">#REF!</definedName>
    <definedName name="XDO_?SUB_HEADING?" localSheetId="8">#REF!</definedName>
    <definedName name="XDO_?SUB_HEADING?">#REF!</definedName>
    <definedName name="XDO_?TOTAL_EMPLOYERS?" localSheetId="8">#REF!</definedName>
    <definedName name="XDO_?TOTAL_EMPLOYERS?">#REF!</definedName>
    <definedName name="XDO_CF_NAMELABEL?" localSheetId="8">#REF!</definedName>
    <definedName name="XDO_CF_NAMELABEL?">#REF!</definedName>
    <definedName name="XDO_CF_NATIONALITYLABEL?" localSheetId="8">#REF!</definedName>
    <definedName name="XDO_CF_NATIONALITYLABEL?">#REF!</definedName>
    <definedName name="XDO_CF_PASSPORTLABEL?" localSheetId="8">#REF!</definedName>
    <definedName name="XDO_CF_PASSPORTLABEL?">#REF!</definedName>
    <definedName name="XDO_GROUP_?G_2?" localSheetId="8">#REF!</definedName>
    <definedName name="XDO_GROUP_?G_2?">#REF!</definedName>
    <definedName name="Z_C4C54333_0C8B_484B_8210_F3D7E510C081_.wvu.Cols" localSheetId="1" hidden="1">'قائمة الدخل (2)'!$A:$A</definedName>
    <definedName name="Z_C4C54333_0C8B_484B_8210_F3D7E510C081_.wvu.PrintTitles" localSheetId="6" hidden="1">'10'!#REF!</definedName>
    <definedName name="Z_C4C54333_0C8B_484B_8210_F3D7E510C081_.wvu.PrintTitles" localSheetId="7" hidden="1">'11-12-13'!#REF!</definedName>
    <definedName name="Z_C4C54333_0C8B_484B_8210_F3D7E510C081_.wvu.PrintTitles" localSheetId="4" hidden="1">'5-6-7'!#REF!</definedName>
    <definedName name="Z_C4C54333_0C8B_484B_8210_F3D7E510C081_.wvu.PrintTitles" localSheetId="8" hidden="1">الزكاة!#REF!</definedName>
    <definedName name="أتعابالفروع" localSheetId="8">#REF!</definedName>
    <definedName name="أتعابالفروع">#REF!</definedName>
    <definedName name="أجازات" localSheetId="8">#REF!</definedName>
    <definedName name="أجازات">#REF!</definedName>
    <definedName name="الأبراج" localSheetId="8">#REF!</definedName>
    <definedName name="الأبراج">#REF!</definedName>
    <definedName name="الإيرادات" localSheetId="8">'[1]إيرادات مكتب الخبر'!#REF!</definedName>
    <definedName name="الإيرادات">'[1]إيرادات مكتب الخبر'!#REF!</definedName>
    <definedName name="الدخل">'[2]قائمة الدخل'!$B$2</definedName>
    <definedName name="السابعة" localSheetId="8">#REF!</definedName>
    <definedName name="السابعة">#REF!</definedName>
    <definedName name="العملالأسبوعي" localSheetId="8">#REF!</definedName>
    <definedName name="العملالأسبوعي">#REF!</definedName>
    <definedName name="المراجعةالدورية" localSheetId="8">#REF!</definedName>
    <definedName name="المراجعةالدورية">#REF!</definedName>
    <definedName name="الميزانية" localSheetId="8">#REF!</definedName>
    <definedName name="الميزانية">#REF!</definedName>
    <definedName name="النبذة" localSheetId="8">#REF!</definedName>
    <definedName name="النبذة">#REF!</definedName>
    <definedName name="إيضاح3" localSheetId="8">#REF!</definedName>
    <definedName name="إيضاح3">#REF!</definedName>
    <definedName name="إيضاح7" localSheetId="8">#REF!</definedName>
    <definedName name="إيضاح7">#REF!</definedName>
    <definedName name="إيضاح8" localSheetId="8">#REF!</definedName>
    <definedName name="إيضاح8">#REF!</definedName>
    <definedName name="تذكرةطائرة" localSheetId="8">#REF!</definedName>
    <definedName name="تذكرةطائرة">#REF!</definedName>
    <definedName name="تصفيةموظف" localSheetId="8">#REF!</definedName>
    <definedName name="تصفيةموظف">#REF!</definedName>
    <definedName name="تغيرات" localSheetId="8">#REF!</definedName>
    <definedName name="تغيرات">#REF!</definedName>
    <definedName name="تقريرأعمال" localSheetId="8">'[1]موقف العملاء'!#REF!</definedName>
    <definedName name="تقريرأعمال">'[1]موقف العملاء'!#REF!</definedName>
    <definedName name="تقريرالمكتب" localSheetId="8">'[1]تقرير أعمال المكتب'!#REF!</definedName>
    <definedName name="تقريرالمكتب">'[1]تقرير أعمال المكتب'!#REF!</definedName>
    <definedName name="تقريرشهري" localSheetId="8">'[1]موقف العملاء'!#REF!</definedName>
    <definedName name="تقريرشهري">'[1]موقف العملاء'!#REF!</definedName>
    <definedName name="تكاليف" localSheetId="8">#REF!</definedName>
    <definedName name="تكاليف">#REF!</definedName>
    <definedName name="تلفوناتالعملاء" localSheetId="8">#REF!</definedName>
    <definedName name="تلفوناتالعملاء">#REF!</definedName>
    <definedName name="تليفونات" localSheetId="8">#REF!</definedName>
    <definedName name="تليفونات">#REF!</definedName>
    <definedName name="جدولزمني" localSheetId="8">#REF!</definedName>
    <definedName name="جدولزمني">#REF!</definedName>
    <definedName name="جردالخزينة" localSheetId="8">#REF!</definedName>
    <definedName name="جردالخزينة">#REF!</definedName>
    <definedName name="جردالمخزون" localSheetId="8">#REF!</definedName>
    <definedName name="جردالمخزون">#REF!</definedName>
    <definedName name="خالد" localSheetId="8">'[1]موقف العملاء'!#REF!</definedName>
    <definedName name="خالد">'[1]موقف العملاء'!#REF!</definedName>
    <definedName name="خطابتنقل" localSheetId="8">#REF!</definedName>
    <definedName name="خطابتنقل">#REF!</definedName>
    <definedName name="زياراتأسبوعي" localSheetId="8">#REF!</definedName>
    <definedName name="زياراتأسبوعي">#REF!</definedName>
    <definedName name="زياراتالعملاء" localSheetId="8">#REF!</definedName>
    <definedName name="زياراتالعملاء">#REF!</definedName>
    <definedName name="سامي" localSheetId="8">#REF!</definedName>
    <definedName name="سامي">#REF!</definedName>
    <definedName name="سندصرف" localSheetId="8">#REF!</definedName>
    <definedName name="سندصرف">#REF!</definedName>
    <definedName name="شى62" localSheetId="8">'[3]ميزان المراجعة'!#REF!</definedName>
    <definedName name="شى62">'[3]ميزان المراجعة'!#REF!</definedName>
    <definedName name="ص.راتب" localSheetId="8">#REF!</definedName>
    <definedName name="ص.راتب">#REF!</definedName>
    <definedName name="صرفعمولة" localSheetId="8">#REF!</definedName>
    <definedName name="صرفعمولة">#REF!</definedName>
    <definedName name="عملاءالمكتب" localSheetId="8">'[4]كشف بعملاء المكتب'!#REF!</definedName>
    <definedName name="عملاءالمكتب">'[4]كشف بعملاء المكتب'!#REF!</definedName>
    <definedName name="ك.الحضور" localSheetId="8">#REF!</definedName>
    <definedName name="ك.الحضور">#REF!</definedName>
    <definedName name="كشفتفريغ" localSheetId="8">#REF!</definedName>
    <definedName name="كشفتفريغ">#REF!</definedName>
    <definedName name="كمك" localSheetId="8">#REF!</definedName>
    <definedName name="كمك">#REF!</definedName>
    <definedName name="م.المراجعةالنهائية" localSheetId="8">#REF!</definedName>
    <definedName name="م.المراجعةالنهائية">#REF!</definedName>
    <definedName name="م.المكاتب" localSheetId="8">#REF!</definedName>
    <definedName name="م.المكاتب">#REF!</definedName>
    <definedName name="م.بالمستودع" localSheetId="8">#REF!</definedName>
    <definedName name="م.بالمستودع">#REF!</definedName>
    <definedName name="مراسلاتالعملاء" localSheetId="8">#REF!</definedName>
    <definedName name="مراسلاتالعملاء">#REF!</definedName>
    <definedName name="موقفالعملاء" localSheetId="8">#REF!</definedName>
    <definedName name="موقفالعملاء">#REF!</definedName>
    <definedName name="ن.سيارة" localSheetId="8">#REF!</definedName>
    <definedName name="ن.سيارة">#REF!</definedName>
    <definedName name="نبذة" localSheetId="8">#REF!</definedName>
    <definedName name="نبذة">#REF!</definedName>
    <definedName name="نوعالخدمة" localSheetId="8">#REF!</definedName>
    <definedName name="نوعالخدمة">#REF!</definedName>
  </definedNames>
  <calcPr calcId="191029"/>
  <customWorkbookViews>
    <customWorkbookView name="SACAD OFFICE - Personal View" guid="{C4C54333-0C8B-484B-8210-F3D7E510C081}" mergeInterval="0" personalView="1" maximized="1" xWindow="-8" yWindow="-8" windowWidth="1936" windowHeight="1048" activeSheetId="1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0" l="1"/>
  <c r="A3" i="38" s="1"/>
  <c r="G29" i="38"/>
  <c r="E13" i="16" l="1"/>
  <c r="C19" i="30"/>
  <c r="H10" i="19" l="1"/>
  <c r="C15" i="38"/>
  <c r="G14" i="38"/>
  <c r="G15" i="38" s="1"/>
  <c r="H32" i="19"/>
  <c r="D14" i="15" s="1"/>
  <c r="F14" i="36"/>
  <c r="F10" i="36" l="1"/>
  <c r="F16" i="36" s="1"/>
  <c r="G7" i="38" l="1"/>
  <c r="D35" i="15" s="1"/>
  <c r="J25" i="36" l="1"/>
  <c r="E12" i="16"/>
  <c r="J21" i="36"/>
  <c r="D28" i="15" s="1"/>
  <c r="C11" i="30"/>
  <c r="C12" i="30" s="1"/>
  <c r="D10" i="36"/>
  <c r="D14" i="36"/>
  <c r="E17" i="16" l="1"/>
  <c r="E19" i="16" s="1"/>
  <c r="D16" i="36"/>
  <c r="D30" i="15"/>
  <c r="E21" i="16" l="1"/>
  <c r="H16" i="19"/>
  <c r="D13" i="15" s="1"/>
  <c r="C10" i="18" l="1"/>
  <c r="I11" i="17"/>
  <c r="K15" i="17"/>
  <c r="G16" i="17"/>
  <c r="F27" i="37"/>
  <c r="F21" i="37"/>
  <c r="F22" i="37" s="1"/>
  <c r="F13" i="37"/>
  <c r="F16" i="37" s="1"/>
  <c r="F17" i="37" s="1"/>
  <c r="B3" i="37" l="1"/>
  <c r="D38" i="17" l="1"/>
  <c r="C16" i="17" l="1"/>
  <c r="H10" i="36"/>
  <c r="J8" i="36" l="1"/>
  <c r="A4" i="36" l="1"/>
  <c r="K9" i="17" l="1"/>
  <c r="A2" i="36"/>
  <c r="A1" i="36"/>
  <c r="A14" i="36"/>
  <c r="A1" i="30" l="1"/>
  <c r="A1" i="38"/>
  <c r="A2" i="30"/>
  <c r="A2" i="38"/>
  <c r="J9" i="36"/>
  <c r="J10" i="36" s="1"/>
  <c r="J12" i="36"/>
  <c r="C29" i="18" l="1"/>
  <c r="C12" i="18"/>
  <c r="D36" i="15"/>
  <c r="D26" i="15"/>
  <c r="H14" i="36"/>
  <c r="H16" i="36" s="1"/>
  <c r="D10" i="15" l="1"/>
  <c r="C31" i="18"/>
  <c r="D37" i="15"/>
  <c r="D16" i="15" l="1"/>
  <c r="J13" i="36"/>
  <c r="C13" i="18" s="1"/>
  <c r="C16" i="18" s="1"/>
  <c r="J14" i="36"/>
  <c r="J16" i="36" s="1"/>
  <c r="D18" i="15" s="1"/>
  <c r="D19" i="15" l="1"/>
  <c r="D20" i="15" l="1"/>
  <c r="B5" i="17"/>
  <c r="B4" i="18" s="1"/>
  <c r="C25" i="18" l="1"/>
  <c r="I13" i="17"/>
  <c r="I16" i="17" s="1"/>
  <c r="D42" i="15" s="1"/>
  <c r="D43" i="15" l="1"/>
  <c r="D44" i="15" s="1"/>
  <c r="I7" i="16"/>
  <c r="D54" i="15" l="1"/>
  <c r="E19" i="18"/>
  <c r="E30" i="18"/>
  <c r="E28" i="18"/>
  <c r="E31" i="18" l="1"/>
  <c r="E23" i="18" l="1"/>
  <c r="G35" i="15" l="1"/>
  <c r="E35" i="18" s="1"/>
  <c r="K14" i="17"/>
  <c r="C35" i="18" l="1"/>
  <c r="C36" i="18" s="1"/>
  <c r="I13" i="16"/>
  <c r="I11" i="16"/>
  <c r="I10" i="16"/>
  <c r="I12" i="16" l="1"/>
  <c r="G33" i="15"/>
  <c r="G10" i="15" l="1"/>
  <c r="G26" i="15" l="1"/>
  <c r="E20" i="18" l="1"/>
  <c r="G16" i="15"/>
  <c r="G18" i="15" l="1"/>
  <c r="G19" i="15" s="1"/>
  <c r="E13" i="17" l="1"/>
  <c r="C13" i="17"/>
  <c r="E9" i="17" l="1"/>
  <c r="E16" i="17" s="1"/>
  <c r="I16" i="16" l="1"/>
  <c r="I17" i="16" s="1"/>
  <c r="G20" i="15"/>
  <c r="I18" i="16" l="1"/>
  <c r="I19" i="16" s="1"/>
  <c r="I21" i="16" s="1"/>
  <c r="E10" i="18" s="1"/>
  <c r="B1" i="16"/>
  <c r="B2" i="17" s="1"/>
  <c r="B2" i="16"/>
  <c r="B3" i="17" s="1"/>
  <c r="E14" i="18" l="1"/>
  <c r="E16" i="18" s="1"/>
  <c r="E25" i="18" s="1"/>
  <c r="G36" i="15"/>
  <c r="G29" i="15" l="1"/>
  <c r="G30" i="15" s="1"/>
  <c r="G37" i="15" s="1"/>
  <c r="G42" i="15"/>
  <c r="G43" i="15" s="1"/>
  <c r="E36" i="18"/>
  <c r="E38" i="18" s="1"/>
  <c r="B1" i="18"/>
  <c r="E7" i="18"/>
  <c r="B1" i="37" l="1"/>
  <c r="G44" i="15"/>
  <c r="B1" i="19"/>
  <c r="B2" i="18"/>
  <c r="B2" i="37" l="1"/>
  <c r="G53" i="15"/>
  <c r="B2" i="19"/>
  <c r="C38" i="18" l="1"/>
  <c r="K11" i="17" l="1"/>
  <c r="K13" i="17" l="1"/>
  <c r="K16" i="17"/>
</calcChain>
</file>

<file path=xl/sharedStrings.xml><?xml version="1.0" encoding="utf-8"?>
<sst xmlns="http://schemas.openxmlformats.org/spreadsheetml/2006/main" count="220" uniqueCount="187">
  <si>
    <t>الأصـول الـمـتـداولـة</t>
  </si>
  <si>
    <t>مـجـمـوع الأصـول الـمـتـداولـة</t>
  </si>
  <si>
    <t>إيـضـاح</t>
  </si>
  <si>
    <t>الـمـجـمـــــــوع</t>
  </si>
  <si>
    <t>رأس المال</t>
  </si>
  <si>
    <t>احتياطي نظامي</t>
  </si>
  <si>
    <t xml:space="preserve">الأصــــــــــــول </t>
  </si>
  <si>
    <t xml:space="preserve">الأصــول غير المتداولة </t>
  </si>
  <si>
    <t xml:space="preserve">مجموع الأصــول غير المتداولة </t>
  </si>
  <si>
    <t xml:space="preserve">إجـمـالـي الأصــــــــــول </t>
  </si>
  <si>
    <t>الإلــتــزامـــات وحـقـوق الملكية</t>
  </si>
  <si>
    <t>الإلــتــزامـــات الـمـتـداولـة</t>
  </si>
  <si>
    <t>مـجـمـوع الإلــتزامـــات الـمـتـداولـة</t>
  </si>
  <si>
    <t xml:space="preserve">الإلـتـزامـات غير المتداولة </t>
  </si>
  <si>
    <t xml:space="preserve">مـجـمـوع الالـتـزامــات غير المتداولة </t>
  </si>
  <si>
    <t xml:space="preserve">إجــمــالـــي الإلــتزامـــات </t>
  </si>
  <si>
    <t>حـقـوق الملكية</t>
  </si>
  <si>
    <t>مـجـمـوع حـقـوق الملكية</t>
  </si>
  <si>
    <t>إجـمـالـي الإلــتــزامـــات وحـقـوق الملكية</t>
  </si>
  <si>
    <t>مجمل الربح</t>
  </si>
  <si>
    <t>مـصـروفـات عــمـومـيـة وإداريـــة</t>
  </si>
  <si>
    <t>اجمالي الدخل الشامل الاخر</t>
  </si>
  <si>
    <t>(جميع المبالغ بالريال السعودي)</t>
  </si>
  <si>
    <t>نقد وما في حكمه</t>
  </si>
  <si>
    <t xml:space="preserve">( جميع المبالغ بالريال السعودي ) </t>
  </si>
  <si>
    <t>إهــلاك المعدات والممتلكات</t>
  </si>
  <si>
    <t>التــدفقــات النقـديــة  مـن أنشطـــــة التشغيـل</t>
  </si>
  <si>
    <t>التغيــر في رأس المــــــــال العــامـــــــل</t>
  </si>
  <si>
    <t>التـــــدفقــات النقــــديــة مــن أنشطــــة الاستثمـــــار</t>
  </si>
  <si>
    <t>(مـدفـوعـات) لشـراء معدات وممتلكات</t>
  </si>
  <si>
    <t xml:space="preserve">التـــــدفقــات النقــــديــة مــن الأنشطة التمويلية </t>
  </si>
  <si>
    <r>
      <t>5-</t>
    </r>
    <r>
      <rPr>
        <b/>
        <sz val="7"/>
        <color rgb="FF000000"/>
        <rFont val="Times New Roman"/>
        <family val="1"/>
      </rPr>
      <t xml:space="preserve">  </t>
    </r>
    <r>
      <rPr>
        <b/>
        <u/>
        <sz val="13"/>
        <color rgb="FF000000"/>
        <rFont val="Sakkal Majalla"/>
      </rPr>
      <t>نقــد وما في حكمه</t>
    </r>
  </si>
  <si>
    <t>إجمالي الدخل الشامل</t>
  </si>
  <si>
    <t xml:space="preserve">مستحقات وأرصدة دائنة أخرى </t>
  </si>
  <si>
    <t>مخصص منافع الموظفين</t>
  </si>
  <si>
    <t>أرباح رأسمالية</t>
  </si>
  <si>
    <t>إيرادات متنوعة</t>
  </si>
  <si>
    <t xml:space="preserve"> الذمم التجارية المدينة </t>
  </si>
  <si>
    <t xml:space="preserve">صــافي النقـد(المستخدم في)  الأنشطة الاستثمارية </t>
  </si>
  <si>
    <t>مدفوعات مقدمة وأرصدة مدينة أخرى</t>
  </si>
  <si>
    <t xml:space="preserve">إحتياطي نظامي </t>
  </si>
  <si>
    <t>ضريبة القيمة المضافة</t>
  </si>
  <si>
    <t>تكلفة المبيعات</t>
  </si>
  <si>
    <t>توزيعات أرباح</t>
  </si>
  <si>
    <t>ذمم تجارية مدينة</t>
  </si>
  <si>
    <t>ذمم تجارية دائنة</t>
  </si>
  <si>
    <t>نقد بالبنوك</t>
  </si>
  <si>
    <t>رواتب وأجور وما في حكمها</t>
  </si>
  <si>
    <t>بنود الدخل الشامل الآخر</t>
  </si>
  <si>
    <t>التزامات عقود إيجار تمويلي - الجزء المتداول</t>
  </si>
  <si>
    <t xml:space="preserve">التزامات عقود إيجار تمويلي - الجزء غير المتداول </t>
  </si>
  <si>
    <t xml:space="preserve">دائنو شراء أصول ثابتة </t>
  </si>
  <si>
    <t xml:space="preserve">تسويات </t>
  </si>
  <si>
    <t xml:space="preserve">أصول مستأجرة </t>
  </si>
  <si>
    <t>31 ديسمبر 2020</t>
  </si>
  <si>
    <t>(المعدلة)</t>
  </si>
  <si>
    <t>إن العناصر  الأساسية لوعاء الزكاة كما يلي:</t>
  </si>
  <si>
    <t xml:space="preserve">قـائـمـة الـمـركــز الـمـالـي </t>
  </si>
  <si>
    <t xml:space="preserve">قائمة الدخل الشامل </t>
  </si>
  <si>
    <t xml:space="preserve">قائمة التغيرات في حقوق الملكية </t>
  </si>
  <si>
    <t xml:space="preserve">قـائـمـة الـتـدفـقـات الـنـقـديـة </t>
  </si>
  <si>
    <r>
      <t xml:space="preserve">6 -  </t>
    </r>
    <r>
      <rPr>
        <b/>
        <u/>
        <sz val="13"/>
        <rFont val="Sakkal Majalla"/>
      </rPr>
      <t>مدفوعات مقدمة وأرصدة مدينة أخرى</t>
    </r>
  </si>
  <si>
    <t>مجموع</t>
  </si>
  <si>
    <t>التكلفة:</t>
  </si>
  <si>
    <t>إضافات</t>
  </si>
  <si>
    <t>الاستهلاك المتراكم:</t>
  </si>
  <si>
    <t>صافي القيمة الدفترية:</t>
  </si>
  <si>
    <t>الجهه ذات العلاقة</t>
  </si>
  <si>
    <t>طبيعة العلاقة</t>
  </si>
  <si>
    <t>طبيعـــــــــــة المعاملة</t>
  </si>
  <si>
    <t>شريك</t>
  </si>
  <si>
    <t>تمويل</t>
  </si>
  <si>
    <t>مسحوبات</t>
  </si>
  <si>
    <t>فيما يلي ملخص الأرصدة مع الاطراف ذات علاقة الظاهرة بقائمة المركز المالي:</t>
  </si>
  <si>
    <t>ممتلكات ومـعـدات ـ صافي</t>
  </si>
  <si>
    <t>ممتلكات ومعدات، صافي</t>
  </si>
  <si>
    <t xml:space="preserve">اسم المالك </t>
  </si>
  <si>
    <t>عدد الحصص</t>
  </si>
  <si>
    <t>قيمة الحصة</t>
  </si>
  <si>
    <t>الإجمـالى</t>
  </si>
  <si>
    <t>مخصص منافع موظفين</t>
  </si>
  <si>
    <t>تأمينات إجتماعية</t>
  </si>
  <si>
    <t>16- مخصص الزكاة الشرعية</t>
  </si>
  <si>
    <t xml:space="preserve">أطراف ذوى علاقة </t>
  </si>
  <si>
    <t>الأرباح المدورة</t>
  </si>
  <si>
    <t>الإحتياطى النظامى</t>
  </si>
  <si>
    <t>أرصدة دائنة حال عليها الحول</t>
  </si>
  <si>
    <t>مخصص منافع الموظفين المدور</t>
  </si>
  <si>
    <t>الإجمــالى</t>
  </si>
  <si>
    <t>يخصـم :</t>
  </si>
  <si>
    <t>مجموع الأصول طويلة الآجل</t>
  </si>
  <si>
    <t>الوعاء الزكوى</t>
  </si>
  <si>
    <t>الزكاة الشرعية للوعاء ( 2.5%*354/365 )</t>
  </si>
  <si>
    <t>2/1/10 زكاة صافى الربح المعدل</t>
  </si>
  <si>
    <t>صافى ربح العام</t>
  </si>
  <si>
    <t>يضاف : المكون من مخصص منافع الموظفين</t>
  </si>
  <si>
    <t>الإجمالى</t>
  </si>
  <si>
    <t>الزكاة الشرعية بنسبة 2.5%</t>
  </si>
  <si>
    <t>1/10 المكون عن العام :</t>
  </si>
  <si>
    <t>زكاة عناصر الوعاء الأخرى ( 1/1/10 )</t>
  </si>
  <si>
    <t>زكاة صافى الربح المعدل ( 2/1/10 )</t>
  </si>
  <si>
    <t>المحول للإحتياطى النظامى</t>
  </si>
  <si>
    <t>إحتياطى نظامى</t>
  </si>
  <si>
    <t>أرباح مبقاه</t>
  </si>
  <si>
    <r>
      <t xml:space="preserve">13-  </t>
    </r>
    <r>
      <rPr>
        <b/>
        <u/>
        <sz val="13"/>
        <color rgb="FF000000"/>
        <rFont val="Sakkal Majalla"/>
      </rPr>
      <t>مصروفات عمومية وإدارية</t>
    </r>
  </si>
  <si>
    <t>إحتياطى نظامي</t>
  </si>
  <si>
    <t>الإهلاك</t>
  </si>
  <si>
    <t>مدفوعات لشراء ممتلكات ومعدات</t>
  </si>
  <si>
    <t>الرصيد أول الفترة</t>
  </si>
  <si>
    <t>المسدد خلال الفترة</t>
  </si>
  <si>
    <t>ذمم وعهد موظفين</t>
  </si>
  <si>
    <t>أثاث ومفروشات</t>
  </si>
  <si>
    <t>31 ديسمبر 2021م</t>
  </si>
  <si>
    <t>مصروفات مستحقة وأرصدة دائنة أخرى</t>
  </si>
  <si>
    <t>إيجـارات</t>
  </si>
  <si>
    <t>رسوم حكومية وإشتراكات</t>
  </si>
  <si>
    <t>هاتف وبريد ونت</t>
  </si>
  <si>
    <t>إلتزام منافع موظفين</t>
  </si>
  <si>
    <t xml:space="preserve">مصروفات متنوعة </t>
  </si>
  <si>
    <t>إهلاكات عقارات وآلات ومعدات</t>
  </si>
  <si>
    <t>المخـــزون</t>
  </si>
  <si>
    <t>ذمم دائنة تجارية</t>
  </si>
  <si>
    <t>ذمم مدينة تجارية</t>
  </si>
  <si>
    <t>المبيعـات</t>
  </si>
  <si>
    <t>أخرى</t>
  </si>
  <si>
    <r>
      <t xml:space="preserve"> </t>
    </r>
    <r>
      <rPr>
        <b/>
        <u/>
        <sz val="13"/>
        <rFont val="Sakkal Majalla"/>
      </rPr>
      <t>مصروفات مستحقة  وأرصدة دائنة أخرى</t>
    </r>
  </si>
  <si>
    <r>
      <t xml:space="preserve"> </t>
    </r>
    <r>
      <rPr>
        <b/>
        <u/>
        <sz val="13"/>
        <rFont val="Sakkal Majalla"/>
      </rPr>
      <t xml:space="preserve">مصروفات مستحقة  </t>
    </r>
  </si>
  <si>
    <t>8-</t>
  </si>
  <si>
    <r>
      <t>12-</t>
    </r>
    <r>
      <rPr>
        <u/>
        <sz val="13"/>
        <color theme="1"/>
        <rFont val="Sakkal Majalla"/>
      </rPr>
      <t xml:space="preserve"> رأس المال</t>
    </r>
  </si>
  <si>
    <t>المكون من نهاية الخدمة</t>
  </si>
  <si>
    <t>المخــزون</t>
  </si>
  <si>
    <t>صــافي النقـد  (المستخدم في ) الناتج عن  الأنشطة التشغيلية</t>
  </si>
  <si>
    <t xml:space="preserve"> المطلوب من طرف ذو علاقة:</t>
  </si>
  <si>
    <t>(خسائر متراكمة ) أرباح مبقاه</t>
  </si>
  <si>
    <t>الصنـدوق</t>
  </si>
  <si>
    <t>تجهيزات وديكورات</t>
  </si>
  <si>
    <t>أجهزة حاسب آلى</t>
  </si>
  <si>
    <t>شركة رمز الأثاث المحدودة</t>
  </si>
  <si>
    <t xml:space="preserve">كما فــي 31  ديسمبر 2022م </t>
  </si>
  <si>
    <t>قرطاسية ومطبوعات</t>
  </si>
  <si>
    <t>مصروفات بنكية</t>
  </si>
  <si>
    <r>
      <rPr>
        <b/>
        <sz val="13"/>
        <color theme="1"/>
        <rFont val="Sakkal Majalla"/>
      </rPr>
      <t>7 -  ا</t>
    </r>
    <r>
      <rPr>
        <b/>
        <u/>
        <sz val="13"/>
        <color theme="1"/>
        <rFont val="Sakkal Majalla"/>
      </rPr>
      <t xml:space="preserve">لمعاملات مع اطراف ذات العلاقة </t>
    </r>
  </si>
  <si>
    <t>9-</t>
  </si>
  <si>
    <t>مصروفات مستحقة     9/ 1</t>
  </si>
  <si>
    <t>1/9-</t>
  </si>
  <si>
    <r>
      <t>11-</t>
    </r>
    <r>
      <rPr>
        <b/>
        <sz val="7"/>
        <color rgb="FF000000"/>
        <rFont val="Times New Roman"/>
        <family val="1"/>
      </rPr>
      <t xml:space="preserve"> </t>
    </r>
    <r>
      <rPr>
        <b/>
        <u/>
        <sz val="13"/>
        <color rgb="FF000000"/>
        <rFont val="Sakkal Majalla"/>
      </rPr>
      <t xml:space="preserve">مخصص منافع النوظفين </t>
    </r>
  </si>
  <si>
    <t xml:space="preserve"> 31 ديسمبر 2022م</t>
  </si>
  <si>
    <t xml:space="preserve">الرصيد كما في 31 ديسمبر  2022  م </t>
  </si>
  <si>
    <t>31 ديسمبر 2022م</t>
  </si>
  <si>
    <t>الرصيد كما في  20 فبراير   2022م</t>
  </si>
  <si>
    <t>للفترة  المالية من 20 فبراير 2022 م  حتى 31 ديسمبر  2022م</t>
  </si>
  <si>
    <t>من 20 فبراير 2022م حتى 31 ديسمبر 2022م</t>
  </si>
  <si>
    <t>الرصيد في 20  فبراير  2022م</t>
  </si>
  <si>
    <t xml:space="preserve">الرصيد فى  31 ديسمبر 2022م </t>
  </si>
  <si>
    <t>حدد رأس مال الشركة بـ  2000000 ريال إثنان مليون ريال سعودي مقسم إلى 20.000 حصة متساوية القيمة قيمة كل حصه  ( 100 ) ريال تم توزيعها على الشركاء كالآتي:</t>
  </si>
  <si>
    <t>السيد / در محمد محمد</t>
  </si>
  <si>
    <t xml:space="preserve">السيد / درر محمد محمد </t>
  </si>
  <si>
    <t>مستحق من أطراف ذات علاقة</t>
  </si>
  <si>
    <t>الضريبة المستحقة</t>
  </si>
  <si>
    <r>
      <t>10-</t>
    </r>
    <r>
      <rPr>
        <b/>
        <sz val="7"/>
        <color rgb="FF000000"/>
        <rFont val="Times New Roman"/>
        <family val="1"/>
      </rPr>
      <t xml:space="preserve"> </t>
    </r>
    <r>
      <rPr>
        <b/>
        <u/>
        <sz val="13"/>
        <color rgb="FF000000"/>
        <rFont val="Sakkal Majalla"/>
      </rPr>
      <t>مخصص الضريبة</t>
    </r>
  </si>
  <si>
    <r>
      <t xml:space="preserve">* </t>
    </r>
    <r>
      <rPr>
        <b/>
        <u/>
        <sz val="14"/>
        <color rgb="FF000000"/>
        <rFont val="Sakkal Majalla"/>
      </rPr>
      <t xml:space="preserve">حركة </t>
    </r>
    <r>
      <rPr>
        <b/>
        <u/>
        <sz val="13"/>
        <color rgb="FF000000"/>
        <rFont val="Sakkal Majalla"/>
      </rPr>
      <t>مخصص الضريبة</t>
    </r>
  </si>
  <si>
    <t>فروقات إستهلاك</t>
  </si>
  <si>
    <t>الضريبة المستحقه 20%</t>
  </si>
  <si>
    <t xml:space="preserve">مخصص الضريبة </t>
  </si>
  <si>
    <t>شركة شخص واحد - ذات مسئولية محدودة أجنبية</t>
  </si>
  <si>
    <t xml:space="preserve">صافي ربح  الفترة </t>
  </si>
  <si>
    <t xml:space="preserve">صافي ربح الفترة </t>
  </si>
  <si>
    <t>صـافي  الزيادة في النقد وما في حكمه خلال الفترة</t>
  </si>
  <si>
    <t>النقــد ومــا في حكمــه في أول الفترة</t>
  </si>
  <si>
    <t>النقــد ومــا في حكمــه في أخر الفترة</t>
  </si>
  <si>
    <t>صافى ربح الفترة قبل الضريبة</t>
  </si>
  <si>
    <t>المكون خلال الفترة</t>
  </si>
  <si>
    <t xml:space="preserve">المكون عن الفترة </t>
  </si>
  <si>
    <t xml:space="preserve">  إيضاحات حول القوائم  المالية للفترة من 20 فبراير 2022م حتى  31 ديسمبر 2022م  </t>
  </si>
  <si>
    <t xml:space="preserve">إيضاحات حول القوائم للفترة المالية للفترة من 20 فبراير 2022م حتى  31 ديسمبر 2022م  </t>
  </si>
  <si>
    <t xml:space="preserve">الموقف الضريبي </t>
  </si>
  <si>
    <t>قدمت الشركة إقراراتها الضريبية حتى الفترة المالية المنتهية في 31 ديسمبر 2022م وحصلت على شهادة  صالحة الاستخدام حتى تاريخ 30 إبريل 2023م ولم تستلم الشركة أية ربوط  حتى تاريخه.</t>
  </si>
  <si>
    <t>تتمثل منافع الموظفين في مكافأة نهاية الخدمة فقط، حيث لم يتم استخدام وحدة الائتمان المخططة لقياس التزام مكافأة نهاية الخدمة نظراً لتقييم الإدارة بوجود جهد وتكلفة غير مبررة ، حيث تم قياس التزام مكافأة نهاية الخدمة والتكلفة التي يتم تحملها بموجب نظام العمل السعودي وفقاً للمبلغ غير المخصوم لاستحقاق الموظفين كما في 31 ديسمبر 2022م.</t>
  </si>
  <si>
    <t>السيد / درر محمد محمد</t>
  </si>
  <si>
    <t>تتمثل طبيعة وحجم التعامل مع الاطراف ذات العلاقة خلال الفترة المنتهية في 31 ديسمبر 2022م كما يلي:</t>
  </si>
  <si>
    <t xml:space="preserve">"إن الإيضاحات المرفقة  من  (1) إلى  (15) تشكل جزءً لا يتجزأ من هذه القوائم المالية وتقرأ معها " </t>
  </si>
  <si>
    <t xml:space="preserve">صافي ربح الفترة قبل  الضريبة </t>
  </si>
  <si>
    <t>ضريبة  مكونة</t>
  </si>
  <si>
    <t>المسدد من الضريبة</t>
  </si>
  <si>
    <t>صــافي النقـد الناتج عن  الأنشطة التمويلية</t>
  </si>
  <si>
    <t>تسويات</t>
  </si>
  <si>
    <t xml:space="preserve">وعاء الضريبة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</si>
</sst>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;[Red]\(#,##0\)"/>
    <numFmt numFmtId="165" formatCode="#,##0_-;\(#,###\)"/>
    <numFmt numFmtId="166" formatCode="#,##0_-;[Red]\(#,###\)"/>
    <numFmt numFmtId="167" formatCode="#,##0.00_-;\(#,###.00\)"/>
    <numFmt numFmtId="168" formatCode="0_);[Red]\(0\)"/>
    <numFmt numFmtId="169" formatCode="_-* #,##0_-;\-* #,##0_-;_-* &quot;-&quot;??_-;_-@_-"/>
    <numFmt numFmtId="170" formatCode="#,##0;\(#,##0\);\-"/>
    <numFmt numFmtId="171" formatCode="#,##0_-;[Red]\(#,##0\)"/>
    <numFmt numFmtId="172" formatCode="#,##0;[Black]\(#,##0\);\ـ\ـ\ـ\ـ\ـ"/>
  </numFmts>
  <fonts count="31" x14ac:knownFonts="1">
    <font>
      <sz val="11"/>
      <color theme="1"/>
      <name val="Arial"/>
      <family val="2"/>
      <scheme val="minor"/>
    </font>
    <font>
      <b/>
      <sz val="13"/>
      <color theme="1"/>
      <name val="Sakkal Majalla"/>
    </font>
    <font>
      <b/>
      <u/>
      <sz val="13"/>
      <color theme="1"/>
      <name val="Sakkal Majalla"/>
    </font>
    <font>
      <sz val="13"/>
      <color theme="1"/>
      <name val="Sakkal Majalla"/>
    </font>
    <font>
      <sz val="10"/>
      <name val="Arial"/>
      <family val="2"/>
    </font>
    <font>
      <sz val="10"/>
      <name val="Arial"/>
      <family val="2"/>
      <charset val="178"/>
    </font>
    <font>
      <b/>
      <sz val="12"/>
      <name val="Sakkal Majalla"/>
    </font>
    <font>
      <sz val="13"/>
      <name val="Sakkal Majalla"/>
    </font>
    <font>
      <b/>
      <u/>
      <sz val="13"/>
      <name val="Sakkal Majalla"/>
    </font>
    <font>
      <b/>
      <sz val="13"/>
      <name val="Sakkal Majalla"/>
    </font>
    <font>
      <u/>
      <sz val="13"/>
      <name val="Sakkal Majalla"/>
    </font>
    <font>
      <u/>
      <sz val="12"/>
      <name val="Sakkal Majalla"/>
    </font>
    <font>
      <sz val="14"/>
      <name val="Sakkal Majalla"/>
    </font>
    <font>
      <sz val="12"/>
      <name val="Sakkal Majalla"/>
    </font>
    <font>
      <b/>
      <u/>
      <sz val="12"/>
      <name val="Sakkal Majalla"/>
    </font>
    <font>
      <b/>
      <sz val="15"/>
      <name val="Sakkal Majalla"/>
    </font>
    <font>
      <b/>
      <u/>
      <sz val="13"/>
      <color rgb="FF000000"/>
      <name val="Sakkal Majalla"/>
    </font>
    <font>
      <sz val="13"/>
      <color rgb="FF000000"/>
      <name val="Sakkal Majalla"/>
    </font>
    <font>
      <b/>
      <sz val="13"/>
      <color rgb="FF000000"/>
      <name val="Sakkal Majalla"/>
    </font>
    <font>
      <b/>
      <sz val="7"/>
      <color rgb="FF000000"/>
      <name val="Times New Roman"/>
      <family val="1"/>
    </font>
    <font>
      <sz val="14"/>
      <color rgb="FF000000"/>
      <name val="Sakkal Majalla"/>
    </font>
    <font>
      <b/>
      <sz val="13"/>
      <color theme="1" tint="4.9989318521683403E-2"/>
      <name val="Sakkal Majalla"/>
    </font>
    <font>
      <sz val="13"/>
      <color theme="1" tint="4.9989318521683403E-2"/>
      <name val="Sakkal Majalla"/>
    </font>
    <font>
      <b/>
      <sz val="14"/>
      <name val="Sakkal Majalla"/>
    </font>
    <font>
      <b/>
      <sz val="14"/>
      <color rgb="FF000000"/>
      <name val="Sakkal Majalla"/>
    </font>
    <font>
      <sz val="12"/>
      <color theme="1"/>
      <name val="Sakkal Majalla"/>
    </font>
    <font>
      <sz val="10"/>
      <name val="Arial"/>
      <family val="2"/>
    </font>
    <font>
      <u/>
      <sz val="13"/>
      <color theme="1"/>
      <name val="Sakkal Majalla"/>
    </font>
    <font>
      <u/>
      <sz val="13"/>
      <color rgb="FF000000"/>
      <name val="Sakkal Majalla"/>
    </font>
    <font>
      <b/>
      <u/>
      <sz val="14"/>
      <color rgb="FF000000"/>
      <name val="Sakkal Majalla"/>
    </font>
    <font>
      <b/>
      <sz val="12"/>
      <color rgb="FF00000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>
      <alignment horizontal="right"/>
    </xf>
    <xf numFmtId="0" fontId="4" fillId="0" borderId="0"/>
    <xf numFmtId="43" fontId="4" fillId="0" borderId="0" applyFont="0" applyFill="0" applyBorder="0" applyAlignment="0" applyProtection="0"/>
    <xf numFmtId="0" fontId="26" fillId="0" borderId="0"/>
    <xf numFmtId="0" fontId="4" fillId="0" borderId="0"/>
  </cellStyleXfs>
  <cellXfs count="322">
    <xf numFmtId="0" fontId="0" fillId="0" borderId="0" xfId="0"/>
    <xf numFmtId="0" fontId="7" fillId="0" borderId="0" xfId="1" applyFont="1" applyAlignment="1">
      <alignment vertical="center" readingOrder="2"/>
    </xf>
    <xf numFmtId="0" fontId="8" fillId="0" borderId="0" xfId="1" applyFont="1" applyAlignment="1">
      <alignment vertical="center" readingOrder="2"/>
    </xf>
    <xf numFmtId="0" fontId="8" fillId="0" borderId="0" xfId="1" applyFont="1" applyAlignment="1">
      <alignment horizontal="center" vertical="center" readingOrder="2"/>
    </xf>
    <xf numFmtId="0" fontId="7" fillId="0" borderId="3" xfId="1" applyFont="1" applyBorder="1" applyAlignment="1">
      <alignment vertical="center" readingOrder="2"/>
    </xf>
    <xf numFmtId="0" fontId="7" fillId="0" borderId="0" xfId="1" applyFont="1" applyAlignment="1">
      <alignment horizontal="justify" vertical="justify" wrapText="1" readingOrder="2"/>
    </xf>
    <xf numFmtId="0" fontId="7" fillId="0" borderId="0" xfId="1" applyFont="1" applyAlignment="1">
      <alignment horizontal="center" vertical="center" readingOrder="2"/>
    </xf>
    <xf numFmtId="0" fontId="7" fillId="0" borderId="0" xfId="1" applyFont="1" applyAlignment="1">
      <alignment horizontal="right" vertical="center" readingOrder="2"/>
    </xf>
    <xf numFmtId="0" fontId="7" fillId="0" borderId="0" xfId="1" applyFont="1" applyAlignment="1">
      <alignment horizontal="right" vertical="center" wrapText="1" readingOrder="2"/>
    </xf>
    <xf numFmtId="0" fontId="8" fillId="0" borderId="0" xfId="1" applyFont="1" applyAlignment="1">
      <alignment horizontal="right" vertical="center" readingOrder="2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 readingOrder="2"/>
    </xf>
    <xf numFmtId="168" fontId="7" fillId="0" borderId="0" xfId="1" applyNumberFormat="1" applyFont="1" applyAlignment="1">
      <alignment horizontal="right" vertical="center" readingOrder="2"/>
    </xf>
    <xf numFmtId="0" fontId="7" fillId="0" borderId="0" xfId="1" applyFont="1" applyAlignment="1">
      <alignment vertical="center"/>
    </xf>
    <xf numFmtId="165" fontId="9" fillId="0" borderId="0" xfId="1" applyNumberFormat="1" applyFont="1" applyAlignment="1">
      <alignment horizontal="right" vertical="center" readingOrder="2"/>
    </xf>
    <xf numFmtId="0" fontId="9" fillId="0" borderId="0" xfId="1" applyFont="1" applyAlignment="1">
      <alignment horizontal="center" vertical="center" readingOrder="2"/>
    </xf>
    <xf numFmtId="169" fontId="7" fillId="0" borderId="0" xfId="4" applyNumberFormat="1" applyFont="1" applyFill="1" applyAlignment="1">
      <alignment vertical="center" readingOrder="2"/>
    </xf>
    <xf numFmtId="0" fontId="7" fillId="0" borderId="0" xfId="1" applyFont="1" applyAlignment="1">
      <alignment readingOrder="2"/>
    </xf>
    <xf numFmtId="169" fontId="7" fillId="0" borderId="0" xfId="4" applyNumberFormat="1" applyFont="1" applyFill="1" applyAlignment="1">
      <alignment readingOrder="2"/>
    </xf>
    <xf numFmtId="0" fontId="7" fillId="0" borderId="0" xfId="3" applyFont="1" applyAlignment="1">
      <alignment vertical="center" readingOrder="2"/>
    </xf>
    <xf numFmtId="165" fontId="7" fillId="0" borderId="0" xfId="1" applyNumberFormat="1" applyFont="1" applyAlignment="1">
      <alignment horizontal="center" vertical="center" readingOrder="2"/>
    </xf>
    <xf numFmtId="165" fontId="7" fillId="0" borderId="0" xfId="1" applyNumberFormat="1" applyFont="1" applyAlignment="1">
      <alignment vertical="center" readingOrder="2"/>
    </xf>
    <xf numFmtId="165" fontId="9" fillId="0" borderId="0" xfId="1" applyNumberFormat="1" applyFont="1" applyAlignment="1">
      <alignment vertical="center" readingOrder="2"/>
    </xf>
    <xf numFmtId="164" fontId="7" fillId="0" borderId="0" xfId="1" applyNumberFormat="1" applyFont="1" applyAlignment="1">
      <alignment horizontal="center" vertical="center" readingOrder="2"/>
    </xf>
    <xf numFmtId="37" fontId="9" fillId="0" borderId="0" xfId="1" applyNumberFormat="1" applyFont="1" applyAlignment="1">
      <alignment horizontal="right" vertical="center" readingOrder="2"/>
    </xf>
    <xf numFmtId="166" fontId="7" fillId="0" borderId="0" xfId="1" applyNumberFormat="1" applyFont="1" applyAlignment="1">
      <alignment horizontal="center" vertical="center" readingOrder="2"/>
    </xf>
    <xf numFmtId="164" fontId="9" fillId="0" borderId="0" xfId="1" applyNumberFormat="1" applyFont="1" applyAlignment="1">
      <alignment horizontal="center" vertical="center" readingOrder="2"/>
    </xf>
    <xf numFmtId="166" fontId="9" fillId="0" borderId="0" xfId="1" applyNumberFormat="1" applyFont="1" applyAlignment="1">
      <alignment horizontal="center" vertical="center" readingOrder="2"/>
    </xf>
    <xf numFmtId="165" fontId="9" fillId="0" borderId="0" xfId="1" applyNumberFormat="1" applyFont="1" applyAlignment="1">
      <alignment horizontal="center" vertical="center" readingOrder="2"/>
    </xf>
    <xf numFmtId="164" fontId="9" fillId="0" borderId="0" xfId="4" applyNumberFormat="1" applyFont="1" applyFill="1" applyAlignment="1">
      <alignment horizontal="center" vertical="center" readingOrder="2"/>
    </xf>
    <xf numFmtId="167" fontId="9" fillId="0" borderId="0" xfId="1" applyNumberFormat="1" applyFont="1" applyAlignment="1">
      <alignment vertical="center" readingOrder="2"/>
    </xf>
    <xf numFmtId="0" fontId="7" fillId="0" borderId="0" xfId="1" applyFont="1" applyAlignment="1">
      <alignment horizontal="distributed" vertical="center" readingOrder="2"/>
    </xf>
    <xf numFmtId="0" fontId="9" fillId="0" borderId="3" xfId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/>
    </xf>
    <xf numFmtId="0" fontId="7" fillId="0" borderId="0" xfId="1" applyFont="1" applyAlignment="1">
      <alignment horizontal="justify" vertical="justify" wrapText="1" readingOrder="2"/>
    </xf>
    <xf numFmtId="0" fontId="8" fillId="0" borderId="0" xfId="1" applyFont="1" applyAlignment="1">
      <alignment horizontal="right" vertical="center" readingOrder="2"/>
    </xf>
    <xf numFmtId="0" fontId="9" fillId="0" borderId="3" xfId="1" applyFont="1" applyBorder="1" applyAlignment="1">
      <alignment horizontal="center" vertical="center" wrapText="1" readingOrder="2"/>
    </xf>
    <xf numFmtId="0" fontId="7" fillId="0" borderId="0" xfId="1" applyFont="1" applyAlignment="1">
      <alignment horizontal="center" vertical="center" wrapText="1" readingOrder="2"/>
    </xf>
    <xf numFmtId="0" fontId="9" fillId="0" borderId="3" xfId="1" applyFont="1" applyBorder="1" applyAlignment="1">
      <alignment horizontal="center" vertical="center" readingOrder="2"/>
    </xf>
    <xf numFmtId="0" fontId="9" fillId="0" borderId="0" xfId="1" applyFont="1" applyBorder="1" applyAlignment="1">
      <alignment vertical="center" readingOrder="2"/>
    </xf>
    <xf numFmtId="0" fontId="9" fillId="0" borderId="0" xfId="1" applyFont="1" applyBorder="1" applyAlignment="1">
      <alignment horizontal="center" vertical="center" wrapText="1" readingOrder="2"/>
    </xf>
    <xf numFmtId="0" fontId="9" fillId="0" borderId="0" xfId="1" applyFont="1" applyBorder="1" applyAlignment="1">
      <alignment vertical="center"/>
    </xf>
    <xf numFmtId="0" fontId="7" fillId="0" borderId="3" xfId="1" applyFont="1" applyBorder="1" applyAlignment="1">
      <alignment horizontal="center" vertical="center" readingOrder="2"/>
    </xf>
    <xf numFmtId="0" fontId="9" fillId="0" borderId="3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vertical="center" readingOrder="2"/>
    </xf>
    <xf numFmtId="0" fontId="9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171" fontId="14" fillId="0" borderId="0" xfId="0" applyNumberFormat="1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1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right" vertical="center" wrapText="1" readingOrder="2"/>
    </xf>
    <xf numFmtId="0" fontId="15" fillId="0" borderId="0" xfId="1" applyFont="1" applyBorder="1" applyAlignment="1">
      <alignment vertical="center" readingOrder="2"/>
    </xf>
    <xf numFmtId="3" fontId="7" fillId="0" borderId="0" xfId="0" applyNumberFormat="1" applyFont="1" applyFill="1" applyAlignment="1">
      <alignment horizontal="center" vertical="center" readingOrder="2"/>
    </xf>
    <xf numFmtId="0" fontId="15" fillId="0" borderId="0" xfId="1" applyFont="1" applyBorder="1" applyAlignment="1">
      <alignment horizontal="right" vertical="center" readingOrder="2"/>
    </xf>
    <xf numFmtId="0" fontId="15" fillId="0" borderId="3" xfId="1" applyFont="1" applyBorder="1" applyAlignment="1">
      <alignment horizontal="right" vertical="center" readingOrder="2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0" fontId="23" fillId="0" borderId="0" xfId="1" applyFont="1" applyBorder="1" applyAlignment="1">
      <alignment vertical="center" readingOrder="2"/>
    </xf>
    <xf numFmtId="0" fontId="23" fillId="0" borderId="3" xfId="1" applyFont="1" applyBorder="1" applyAlignment="1">
      <alignment horizontal="right" vertical="center" readingOrder="2"/>
    </xf>
    <xf numFmtId="0" fontId="12" fillId="0" borderId="0" xfId="1" applyFont="1" applyAlignment="1">
      <alignment vertical="center" readingOrder="2"/>
    </xf>
    <xf numFmtId="0" fontId="9" fillId="0" borderId="0" xfId="1" applyFont="1" applyBorder="1" applyAlignment="1">
      <alignment horizontal="right" vertical="center" readingOrder="2"/>
    </xf>
    <xf numFmtId="170" fontId="7" fillId="0" borderId="3" xfId="0" applyNumberFormat="1" applyFont="1" applyFill="1" applyBorder="1" applyAlignment="1">
      <alignment horizontal="right" vertical="center" readingOrder="2"/>
    </xf>
    <xf numFmtId="170" fontId="7" fillId="0" borderId="0" xfId="0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170" fontId="7" fillId="0" borderId="0" xfId="1" applyNumberFormat="1" applyFont="1" applyBorder="1" applyAlignment="1">
      <alignment horizontal="right" vertical="center" readingOrder="2"/>
    </xf>
    <xf numFmtId="170" fontId="7" fillId="0" borderId="0" xfId="1" applyNumberFormat="1" applyFont="1" applyAlignment="1">
      <alignment horizontal="right" vertical="center" readingOrder="2"/>
    </xf>
    <xf numFmtId="170" fontId="9" fillId="0" borderId="0" xfId="1" applyNumberFormat="1" applyFont="1" applyBorder="1" applyAlignment="1">
      <alignment horizontal="right" vertical="center" readingOrder="2"/>
    </xf>
    <xf numFmtId="170" fontId="7" fillId="0" borderId="0" xfId="0" applyNumberFormat="1" applyFont="1" applyFill="1" applyAlignment="1">
      <alignment horizontal="right" vertical="center" readingOrder="2"/>
    </xf>
    <xf numFmtId="170" fontId="10" fillId="0" borderId="0" xfId="1" applyNumberFormat="1" applyFont="1" applyAlignment="1">
      <alignment horizontal="right" vertical="center" readingOrder="2"/>
    </xf>
    <xf numFmtId="170" fontId="8" fillId="0" borderId="0" xfId="1" applyNumberFormat="1" applyFont="1" applyAlignment="1">
      <alignment horizontal="right" vertical="center" readingOrder="2"/>
    </xf>
    <xf numFmtId="170" fontId="9" fillId="0" borderId="4" xfId="0" applyNumberFormat="1" applyFont="1" applyFill="1" applyBorder="1" applyAlignment="1">
      <alignment horizontal="right" vertical="center" readingOrder="2"/>
    </xf>
    <xf numFmtId="170" fontId="9" fillId="0" borderId="0" xfId="1" applyNumberFormat="1" applyFont="1" applyAlignment="1">
      <alignment horizontal="right" vertical="center" readingOrder="2"/>
    </xf>
    <xf numFmtId="170" fontId="9" fillId="0" borderId="0" xfId="0" applyNumberFormat="1" applyFont="1" applyFill="1" applyBorder="1" applyAlignment="1">
      <alignment horizontal="right" vertical="center" readingOrder="2"/>
    </xf>
    <xf numFmtId="170" fontId="9" fillId="0" borderId="4" xfId="1" applyNumberFormat="1" applyFont="1" applyBorder="1" applyAlignment="1">
      <alignment horizontal="right" vertical="center" readingOrder="2"/>
    </xf>
    <xf numFmtId="170" fontId="9" fillId="0" borderId="1" xfId="1" applyNumberFormat="1" applyFont="1" applyBorder="1" applyAlignment="1">
      <alignment horizontal="right" vertical="center" readingOrder="2"/>
    </xf>
    <xf numFmtId="170" fontId="9" fillId="0" borderId="1" xfId="0" applyNumberFormat="1" applyFont="1" applyFill="1" applyBorder="1" applyAlignment="1">
      <alignment horizontal="right" vertical="center" readingOrder="2"/>
    </xf>
    <xf numFmtId="170" fontId="9" fillId="0" borderId="5" xfId="0" applyNumberFormat="1" applyFont="1" applyFill="1" applyBorder="1" applyAlignment="1">
      <alignment horizontal="right" vertical="center" readingOrder="2"/>
    </xf>
    <xf numFmtId="170" fontId="7" fillId="0" borderId="3" xfId="1" applyNumberFormat="1" applyFont="1" applyBorder="1" applyAlignment="1">
      <alignment horizontal="right" vertical="center" readingOrder="2"/>
    </xf>
    <xf numFmtId="170" fontId="9" fillId="0" borderId="2" xfId="1" applyNumberFormat="1" applyFont="1" applyBorder="1" applyAlignment="1">
      <alignment horizontal="right" vertical="center" readingOrder="2"/>
    </xf>
    <xf numFmtId="170" fontId="22" fillId="0" borderId="2" xfId="0" applyNumberFormat="1" applyFont="1" applyBorder="1" applyAlignment="1">
      <alignment horizontal="right" vertical="center" readingOrder="2"/>
    </xf>
    <xf numFmtId="170" fontId="7" fillId="0" borderId="2" xfId="1" applyNumberFormat="1" applyFont="1" applyBorder="1" applyAlignment="1">
      <alignment horizontal="right" vertical="center" readingOrder="2"/>
    </xf>
    <xf numFmtId="170" fontId="21" fillId="0" borderId="7" xfId="0" applyNumberFormat="1" applyFont="1" applyBorder="1" applyAlignment="1">
      <alignment horizontal="right" vertical="center" readingOrder="2"/>
    </xf>
    <xf numFmtId="170" fontId="9" fillId="0" borderId="3" xfId="0" applyNumberFormat="1" applyFont="1" applyFill="1" applyBorder="1" applyAlignment="1">
      <alignment horizontal="right" vertical="center" readingOrder="2"/>
    </xf>
    <xf numFmtId="170" fontId="23" fillId="0" borderId="0" xfId="0" applyNumberFormat="1" applyFont="1" applyFill="1" applyBorder="1" applyAlignment="1">
      <alignment horizontal="right" vertical="center" readingOrder="2"/>
    </xf>
    <xf numFmtId="170" fontId="11" fillId="0" borderId="0" xfId="0" applyNumberFormat="1" applyFont="1" applyFill="1" applyBorder="1" applyAlignment="1">
      <alignment horizontal="right" vertical="center" readingOrder="2"/>
    </xf>
    <xf numFmtId="170" fontId="10" fillId="0" borderId="0" xfId="0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23" fillId="0" borderId="0" xfId="1" applyFont="1" applyBorder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170" fontId="9" fillId="0" borderId="3" xfId="1" applyNumberFormat="1" applyFont="1" applyBorder="1" applyAlignment="1">
      <alignment horizontal="right" vertical="center" readingOrder="2"/>
    </xf>
    <xf numFmtId="170" fontId="7" fillId="0" borderId="0" xfId="1" applyNumberFormat="1" applyFont="1" applyFill="1" applyBorder="1" applyAlignment="1">
      <alignment horizontal="right" vertical="center" readingOrder="2"/>
    </xf>
    <xf numFmtId="170" fontId="7" fillId="0" borderId="3" xfId="1" applyNumberFormat="1" applyFont="1" applyFill="1" applyBorder="1" applyAlignment="1">
      <alignment horizontal="right" vertical="center" readingOrder="2"/>
    </xf>
    <xf numFmtId="170" fontId="9" fillId="0" borderId="1" xfId="1" applyNumberFormat="1" applyFont="1" applyFill="1" applyBorder="1" applyAlignment="1">
      <alignment horizontal="right" vertical="center" readingOrder="2"/>
    </xf>
    <xf numFmtId="170" fontId="9" fillId="0" borderId="0" xfId="1" applyNumberFormat="1" applyFont="1" applyFill="1" applyAlignment="1">
      <alignment horizontal="right" vertical="center" readingOrder="2"/>
    </xf>
    <xf numFmtId="170" fontId="9" fillId="0" borderId="4" xfId="1" applyNumberFormat="1" applyFont="1" applyFill="1" applyBorder="1" applyAlignment="1">
      <alignment horizontal="right" vertical="center" readingOrder="2"/>
    </xf>
    <xf numFmtId="170" fontId="17" fillId="0" borderId="0" xfId="0" applyNumberFormat="1" applyFont="1" applyFill="1" applyAlignment="1">
      <alignment vertical="center" wrapText="1" readingOrder="2"/>
    </xf>
    <xf numFmtId="170" fontId="17" fillId="0" borderId="0" xfId="0" applyNumberFormat="1" applyFont="1" applyFill="1" applyBorder="1" applyAlignment="1">
      <alignment vertical="center" wrapText="1" readingOrder="2"/>
    </xf>
    <xf numFmtId="170" fontId="9" fillId="0" borderId="2" xfId="1" applyNumberFormat="1" applyFont="1" applyFill="1" applyBorder="1" applyAlignment="1">
      <alignment horizontal="right" vertical="center" readingOrder="2"/>
    </xf>
    <xf numFmtId="170" fontId="18" fillId="0" borderId="4" xfId="0" applyNumberFormat="1" applyFont="1" applyFill="1" applyBorder="1" applyAlignment="1">
      <alignment vertical="center" wrapText="1" readingOrder="2"/>
    </xf>
    <xf numFmtId="0" fontId="24" fillId="0" borderId="0" xfId="0" applyFont="1" applyAlignment="1">
      <alignment horizontal="right" vertical="center" wrapText="1" readingOrder="2"/>
    </xf>
    <xf numFmtId="0" fontId="3" fillId="0" borderId="0" xfId="1" applyFont="1" applyAlignment="1">
      <alignment horizontal="right" vertical="center"/>
    </xf>
    <xf numFmtId="0" fontId="20" fillId="0" borderId="0" xfId="0" applyFont="1" applyAlignment="1">
      <alignment vertical="center" wrapText="1" readingOrder="2"/>
    </xf>
    <xf numFmtId="170" fontId="7" fillId="0" borderId="0" xfId="1" applyNumberFormat="1" applyFont="1" applyAlignment="1">
      <alignment vertical="center" readingOrder="2"/>
    </xf>
    <xf numFmtId="171" fontId="6" fillId="0" borderId="0" xfId="0" applyNumberFormat="1" applyFont="1" applyFill="1" applyAlignment="1">
      <alignment horizontal="right" vertical="center" readingOrder="2"/>
    </xf>
    <xf numFmtId="0" fontId="13" fillId="0" borderId="0" xfId="0" applyFont="1" applyFill="1" applyAlignment="1">
      <alignment horizontal="right" vertical="center" readingOrder="2"/>
    </xf>
    <xf numFmtId="0" fontId="9" fillId="0" borderId="0" xfId="0" applyFont="1" applyFill="1" applyAlignment="1">
      <alignment horizontal="right" vertical="center" readingOrder="2"/>
    </xf>
    <xf numFmtId="0" fontId="7" fillId="0" borderId="0" xfId="0" applyFont="1" applyFill="1" applyAlignment="1">
      <alignment horizontal="right" vertical="center" readingOrder="2"/>
    </xf>
    <xf numFmtId="171" fontId="14" fillId="0" borderId="0" xfId="0" applyNumberFormat="1" applyFont="1" applyFill="1" applyAlignment="1">
      <alignment horizontal="right" vertical="center" readingOrder="2"/>
    </xf>
    <xf numFmtId="0" fontId="23" fillId="0" borderId="0" xfId="1" applyFont="1" applyBorder="1" applyAlignment="1">
      <alignment horizontal="right" vertical="center" readingOrder="2"/>
    </xf>
    <xf numFmtId="0" fontId="18" fillId="0" borderId="0" xfId="0" applyFont="1" applyAlignment="1">
      <alignment horizontal="right" vertical="center" wrapText="1" readingOrder="2"/>
    </xf>
    <xf numFmtId="170" fontId="18" fillId="0" borderId="0" xfId="0" applyNumberFormat="1" applyFont="1" applyFill="1" applyBorder="1" applyAlignment="1">
      <alignment vertical="center" wrapText="1" readingOrder="2"/>
    </xf>
    <xf numFmtId="0" fontId="7" fillId="0" borderId="0" xfId="1" applyFont="1" applyAlignment="1">
      <alignment vertical="top" wrapText="1" readingOrder="2"/>
    </xf>
    <xf numFmtId="0" fontId="23" fillId="0" borderId="0" xfId="1" applyFont="1" applyBorder="1" applyAlignment="1">
      <alignment horizontal="right" vertical="center" readingOrder="2"/>
    </xf>
    <xf numFmtId="170" fontId="9" fillId="0" borderId="0" xfId="1" applyNumberFormat="1" applyFont="1" applyFill="1" applyBorder="1" applyAlignment="1">
      <alignment horizontal="right" vertical="center" readingOrder="2"/>
    </xf>
    <xf numFmtId="170" fontId="7" fillId="0" borderId="0" xfId="1" applyNumberFormat="1" applyFont="1" applyFill="1" applyAlignment="1">
      <alignment horizontal="right" vertical="center" readingOrder="2"/>
    </xf>
    <xf numFmtId="170" fontId="13" fillId="0" borderId="2" xfId="0" applyNumberFormat="1" applyFont="1" applyFill="1" applyBorder="1" applyAlignment="1">
      <alignment horizontal="right" vertical="center" readingOrder="2"/>
    </xf>
    <xf numFmtId="170" fontId="10" fillId="0" borderId="0" xfId="1" applyNumberFormat="1" applyFont="1" applyFill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7" fillId="0" borderId="0" xfId="1" applyFont="1" applyFill="1" applyAlignment="1">
      <alignment horizontal="distributed" vertical="center" readingOrder="2"/>
    </xf>
    <xf numFmtId="0" fontId="7" fillId="0" borderId="0" xfId="0" applyNumberFormat="1" applyFont="1" applyFill="1" applyAlignment="1">
      <alignment horizontal="center" vertical="center" readingOrder="2"/>
    </xf>
    <xf numFmtId="170" fontId="7" fillId="0" borderId="0" xfId="3" applyNumberFormat="1" applyFont="1" applyFill="1" applyBorder="1" applyAlignment="1">
      <alignment horizontal="right" vertical="center" readingOrder="2"/>
    </xf>
    <xf numFmtId="170" fontId="9" fillId="0" borderId="3" xfId="1" applyNumberFormat="1" applyFont="1" applyFill="1" applyBorder="1" applyAlignment="1">
      <alignment vertical="center" wrapText="1" readingOrder="2"/>
    </xf>
    <xf numFmtId="0" fontId="7" fillId="0" borderId="0" xfId="1" applyFont="1" applyFill="1" applyAlignment="1">
      <alignment horizontal="right" vertical="center" readingOrder="2"/>
    </xf>
    <xf numFmtId="0" fontId="23" fillId="0" borderId="0" xfId="1" applyFont="1" applyFill="1" applyBorder="1" applyAlignment="1">
      <alignment horizontal="right" vertical="center" readingOrder="2"/>
    </xf>
    <xf numFmtId="0" fontId="23" fillId="0" borderId="3" xfId="1" applyFont="1" applyFill="1" applyBorder="1" applyAlignment="1">
      <alignment horizontal="right" vertical="center" readingOrder="2"/>
    </xf>
    <xf numFmtId="0" fontId="9" fillId="2" borderId="0" xfId="1" applyFont="1" applyFill="1" applyBorder="1" applyAlignment="1">
      <alignment vertical="center" readingOrder="2"/>
    </xf>
    <xf numFmtId="0" fontId="9" fillId="0" borderId="0" xfId="1" applyFont="1" applyBorder="1" applyAlignment="1">
      <alignment horizontal="center" vertical="center" readingOrder="2"/>
    </xf>
    <xf numFmtId="0" fontId="9" fillId="0" borderId="0" xfId="1" applyFont="1" applyFill="1" applyBorder="1" applyAlignment="1">
      <alignment horizontal="center" vertical="center" wrapText="1" readingOrder="2"/>
    </xf>
    <xf numFmtId="0" fontId="9" fillId="0" borderId="3" xfId="1" applyFont="1" applyFill="1" applyBorder="1" applyAlignment="1">
      <alignment horizontal="center" vertical="center" wrapText="1" readingOrder="2"/>
    </xf>
    <xf numFmtId="0" fontId="18" fillId="0" borderId="3" xfId="0" applyFont="1" applyFill="1" applyBorder="1" applyAlignment="1">
      <alignment horizontal="center" vertical="center" wrapText="1" readingOrder="2"/>
    </xf>
    <xf numFmtId="0" fontId="9" fillId="0" borderId="3" xfId="1" applyFont="1" applyFill="1" applyBorder="1" applyAlignment="1">
      <alignment horizontal="center" vertical="center" wrapText="1" readingOrder="2"/>
    </xf>
    <xf numFmtId="0" fontId="9" fillId="0" borderId="0" xfId="1" applyFont="1" applyFill="1" applyBorder="1" applyAlignment="1">
      <alignment horizontal="right" vertical="center" readingOrder="2"/>
    </xf>
    <xf numFmtId="0" fontId="9" fillId="0" borderId="3" xfId="1" applyFont="1" applyFill="1" applyBorder="1" applyAlignment="1">
      <alignment horizontal="right" vertical="center" readingOrder="2"/>
    </xf>
    <xf numFmtId="0" fontId="9" fillId="0" borderId="0" xfId="1" applyFont="1" applyFill="1" applyAlignment="1">
      <alignment horizontal="right" vertical="center" readingOrder="2"/>
    </xf>
    <xf numFmtId="0" fontId="23" fillId="0" borderId="0" xfId="1" applyFont="1" applyFill="1" applyBorder="1" applyAlignment="1">
      <alignment vertical="center" readingOrder="2"/>
    </xf>
    <xf numFmtId="0" fontId="7" fillId="0" borderId="0" xfId="1" applyFont="1" applyFill="1" applyAlignment="1">
      <alignment vertical="center" readingOrder="2"/>
    </xf>
    <xf numFmtId="0" fontId="7" fillId="0" borderId="0" xfId="1" applyFont="1" applyFill="1" applyAlignment="1">
      <alignment vertical="top" wrapText="1" readingOrder="2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 readingOrder="2"/>
    </xf>
    <xf numFmtId="0" fontId="9" fillId="0" borderId="0" xfId="1" applyFont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3" xfId="1" applyFont="1" applyBorder="1" applyAlignment="1">
      <alignment horizontal="right" vertical="center" readingOrder="2"/>
    </xf>
    <xf numFmtId="0" fontId="7" fillId="0" borderId="6" xfId="1" applyFont="1" applyBorder="1" applyAlignment="1">
      <alignment horizontal="right" vertical="center" readingOrder="2"/>
    </xf>
    <xf numFmtId="0" fontId="7" fillId="0" borderId="8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70" fontId="9" fillId="0" borderId="2" xfId="0" applyNumberFormat="1" applyFont="1" applyFill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25" fillId="0" borderId="0" xfId="1" applyFont="1" applyAlignment="1">
      <alignment horizontal="right" vertical="center" wrapText="1"/>
    </xf>
    <xf numFmtId="170" fontId="9" fillId="0" borderId="3" xfId="1" applyNumberFormat="1" applyFont="1" applyFill="1" applyBorder="1" applyAlignment="1">
      <alignment horizontal="right" vertical="center" readingOrder="2"/>
    </xf>
    <xf numFmtId="0" fontId="9" fillId="0" borderId="0" xfId="1" applyFont="1" applyAlignment="1">
      <alignment horizontal="center" vertical="center" wrapText="1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172" fontId="9" fillId="0" borderId="0" xfId="5" applyNumberFormat="1" applyFont="1" applyAlignment="1">
      <alignment horizontal="right" vertical="center" readingOrder="2"/>
    </xf>
    <xf numFmtId="172" fontId="8" fillId="0" borderId="0" xfId="5" applyNumberFormat="1" applyFont="1" applyAlignment="1">
      <alignment vertical="center" readingOrder="2"/>
    </xf>
    <xf numFmtId="172" fontId="9" fillId="0" borderId="0" xfId="5" applyNumberFormat="1" applyFont="1" applyAlignment="1">
      <alignment horizontal="left"/>
    </xf>
    <xf numFmtId="172" fontId="7" fillId="0" borderId="0" xfId="5" applyNumberFormat="1" applyFont="1" applyAlignment="1">
      <alignment horizontal="center" vertical="center" readingOrder="2"/>
    </xf>
    <xf numFmtId="172" fontId="7" fillId="0" borderId="0" xfId="5" applyNumberFormat="1" applyFont="1" applyAlignment="1">
      <alignment vertical="center" readingOrder="2"/>
    </xf>
    <xf numFmtId="172" fontId="7" fillId="0" borderId="0" xfId="5" applyNumberFormat="1" applyFont="1" applyAlignment="1">
      <alignment horizontal="right" vertical="center" readingOrder="2"/>
    </xf>
    <xf numFmtId="172" fontId="9" fillId="0" borderId="3" xfId="5" applyNumberFormat="1" applyFont="1" applyBorder="1" applyAlignment="1">
      <alignment horizontal="right" vertical="center" readingOrder="2"/>
    </xf>
    <xf numFmtId="172" fontId="8" fillId="0" borderId="3" xfId="5" applyNumberFormat="1" applyFont="1" applyBorder="1" applyAlignment="1">
      <alignment vertical="center" readingOrder="2"/>
    </xf>
    <xf numFmtId="172" fontId="9" fillId="0" borderId="0" xfId="5" applyNumberFormat="1" applyFont="1" applyAlignment="1">
      <alignment horizontal="left" vertical="center" readingOrder="2"/>
    </xf>
    <xf numFmtId="172" fontId="9" fillId="0" borderId="0" xfId="6" applyNumberFormat="1" applyFont="1" applyAlignment="1">
      <alignment horizontal="left" vertical="center" readingOrder="2"/>
    </xf>
    <xf numFmtId="172" fontId="1" fillId="0" borderId="3" xfId="5" applyNumberFormat="1" applyFont="1" applyBorder="1" applyAlignment="1">
      <alignment horizontal="center" wrapText="1" readingOrder="2"/>
    </xf>
    <xf numFmtId="172" fontId="1" fillId="0" borderId="0" xfId="5" applyNumberFormat="1" applyFont="1" applyAlignment="1">
      <alignment horizontal="center" wrapText="1" readingOrder="2"/>
    </xf>
    <xf numFmtId="172" fontId="9" fillId="0" borderId="0" xfId="5" applyNumberFormat="1" applyFont="1" applyAlignment="1">
      <alignment horizontal="center" vertical="center" readingOrder="2"/>
    </xf>
    <xf numFmtId="172" fontId="9" fillId="0" borderId="0" xfId="5" applyNumberFormat="1" applyFont="1" applyAlignment="1">
      <alignment vertical="center" readingOrder="2"/>
    </xf>
    <xf numFmtId="172" fontId="7" fillId="0" borderId="0" xfId="5" applyNumberFormat="1" applyFont="1" applyAlignment="1">
      <alignment horizontal="center" readingOrder="2"/>
    </xf>
    <xf numFmtId="172" fontId="7" fillId="0" borderId="0" xfId="5" applyNumberFormat="1" applyFont="1" applyAlignment="1">
      <alignment readingOrder="2"/>
    </xf>
    <xf numFmtId="0" fontId="7" fillId="0" borderId="0" xfId="1" applyFont="1" applyBorder="1" applyAlignment="1">
      <alignment horizontal="right" vertical="center" readingOrder="2"/>
    </xf>
    <xf numFmtId="172" fontId="8" fillId="0" borderId="0" xfId="5" applyNumberFormat="1" applyFont="1" applyAlignment="1">
      <alignment horizontal="right" vertical="center" readingOrder="2"/>
    </xf>
    <xf numFmtId="172" fontId="7" fillId="0" borderId="3" xfId="5" applyNumberFormat="1" applyFont="1" applyBorder="1" applyAlignment="1">
      <alignment horizontal="right" vertical="center" readingOrder="2"/>
    </xf>
    <xf numFmtId="0" fontId="9" fillId="2" borderId="0" xfId="1" applyFont="1" applyFill="1" applyBorder="1" applyAlignment="1">
      <alignment horizontal="right" vertical="center" readingOrder="2"/>
    </xf>
    <xf numFmtId="0" fontId="9" fillId="2" borderId="3" xfId="1" applyFont="1" applyFill="1" applyBorder="1" applyAlignment="1">
      <alignment horizontal="right" vertical="center" readingOrder="2"/>
    </xf>
    <xf numFmtId="0" fontId="7" fillId="2" borderId="0" xfId="1" applyFont="1" applyFill="1" applyAlignment="1">
      <alignment vertical="center" readingOrder="2"/>
    </xf>
    <xf numFmtId="170" fontId="7" fillId="2" borderId="0" xfId="0" applyNumberFormat="1" applyFont="1" applyFill="1" applyAlignment="1">
      <alignment horizontal="right" vertical="center" readingOrder="2"/>
    </xf>
    <xf numFmtId="170" fontId="9" fillId="2" borderId="2" xfId="0" applyNumberFormat="1" applyFont="1" applyFill="1" applyBorder="1" applyAlignment="1">
      <alignment horizontal="right" vertical="center" readingOrder="2"/>
    </xf>
    <xf numFmtId="170" fontId="7" fillId="2" borderId="0" xfId="1" applyNumberFormat="1" applyFont="1" applyFill="1" applyAlignment="1">
      <alignment horizontal="right" vertical="center" readingOrder="2"/>
    </xf>
    <xf numFmtId="170" fontId="7" fillId="2" borderId="0" xfId="0" applyNumberFormat="1" applyFont="1" applyFill="1" applyBorder="1" applyAlignment="1">
      <alignment horizontal="right" vertical="center" readingOrder="2"/>
    </xf>
    <xf numFmtId="170" fontId="9" fillId="2" borderId="1" xfId="0" applyNumberFormat="1" applyFont="1" applyFill="1" applyBorder="1" applyAlignment="1">
      <alignment horizontal="right" vertical="center" readingOrder="2"/>
    </xf>
    <xf numFmtId="170" fontId="9" fillId="2" borderId="4" xfId="0" applyNumberFormat="1" applyFont="1" applyFill="1" applyBorder="1" applyAlignment="1">
      <alignment horizontal="right" vertical="center" readingOrder="2"/>
    </xf>
    <xf numFmtId="170" fontId="9" fillId="2" borderId="2" xfId="1" applyNumberFormat="1" applyFont="1" applyFill="1" applyBorder="1" applyAlignment="1">
      <alignment horizontal="right" vertical="center" readingOrder="2"/>
    </xf>
    <xf numFmtId="170" fontId="9" fillId="2" borderId="0" xfId="0" applyNumberFormat="1" applyFont="1" applyFill="1" applyBorder="1" applyAlignment="1">
      <alignment horizontal="right" vertical="center" readingOrder="2"/>
    </xf>
    <xf numFmtId="170" fontId="9" fillId="2" borderId="0" xfId="0" applyNumberFormat="1" applyFont="1" applyFill="1" applyAlignment="1">
      <alignment horizontal="right" vertical="center" readingOrder="2"/>
    </xf>
    <xf numFmtId="170" fontId="9" fillId="2" borderId="1" xfId="1" applyNumberFormat="1" applyFont="1" applyFill="1" applyBorder="1" applyAlignment="1">
      <alignment horizontal="right" vertical="center" readingOrder="2"/>
    </xf>
    <xf numFmtId="170" fontId="9" fillId="2" borderId="4" xfId="1" applyNumberFormat="1" applyFont="1" applyFill="1" applyBorder="1" applyAlignment="1">
      <alignment horizontal="right" vertical="center" readingOrder="2"/>
    </xf>
    <xf numFmtId="170" fontId="21" fillId="2" borderId="1" xfId="0" applyNumberFormat="1" applyFont="1" applyFill="1" applyBorder="1" applyAlignment="1">
      <alignment horizontal="right" vertical="center" readingOrder="2"/>
    </xf>
    <xf numFmtId="170" fontId="9" fillId="2" borderId="5" xfId="0" applyNumberFormat="1" applyFont="1" applyFill="1" applyBorder="1" applyAlignment="1">
      <alignment horizontal="right" vertical="center" readingOrder="2"/>
    </xf>
    <xf numFmtId="165" fontId="7" fillId="2" borderId="0" xfId="1" applyNumberFormat="1" applyFont="1" applyFill="1" applyAlignment="1">
      <alignment horizontal="center" vertical="center" readingOrder="2"/>
    </xf>
    <xf numFmtId="0" fontId="23" fillId="2" borderId="0" xfId="1" applyFont="1" applyFill="1" applyBorder="1" applyAlignment="1">
      <alignment vertical="center" readingOrder="2"/>
    </xf>
    <xf numFmtId="0" fontId="23" fillId="2" borderId="3" xfId="1" applyFont="1" applyFill="1" applyBorder="1" applyAlignment="1">
      <alignment horizontal="right" vertical="center" readingOrder="2"/>
    </xf>
    <xf numFmtId="0" fontId="18" fillId="2" borderId="3" xfId="0" applyFont="1" applyFill="1" applyBorder="1" applyAlignment="1">
      <alignment horizontal="center" vertical="center" wrapText="1" readingOrder="2"/>
    </xf>
    <xf numFmtId="0" fontId="18" fillId="2" borderId="0" xfId="0" applyFont="1" applyFill="1" applyBorder="1" applyAlignment="1">
      <alignment vertical="center" wrapText="1" readingOrder="2"/>
    </xf>
    <xf numFmtId="170" fontId="18" fillId="2" borderId="4" xfId="0" applyNumberFormat="1" applyFont="1" applyFill="1" applyBorder="1" applyAlignment="1">
      <alignment vertical="center" wrapText="1" readingOrder="2"/>
    </xf>
    <xf numFmtId="170" fontId="18" fillId="2" borderId="0" xfId="0" applyNumberFormat="1" applyFont="1" applyFill="1" applyBorder="1" applyAlignment="1">
      <alignment vertical="center" wrapText="1" readingOrder="2"/>
    </xf>
    <xf numFmtId="170" fontId="17" fillId="2" borderId="0" xfId="0" applyNumberFormat="1" applyFont="1" applyFill="1" applyBorder="1" applyAlignment="1">
      <alignment vertical="center" wrapText="1" readingOrder="2"/>
    </xf>
    <xf numFmtId="170" fontId="1" fillId="2" borderId="4" xfId="1" applyNumberFormat="1" applyFont="1" applyFill="1" applyBorder="1" applyAlignment="1">
      <alignment horizontal="right" vertical="center" readingOrder="2"/>
    </xf>
    <xf numFmtId="0" fontId="7" fillId="2" borderId="0" xfId="1" applyFont="1" applyFill="1" applyAlignment="1">
      <alignment horizontal="right" vertical="center" readingOrder="2"/>
    </xf>
    <xf numFmtId="0" fontId="7" fillId="2" borderId="0" xfId="1" applyFont="1" applyFill="1" applyAlignment="1">
      <alignment vertical="top" wrapText="1" readingOrder="2"/>
    </xf>
    <xf numFmtId="170" fontId="17" fillId="0" borderId="0" xfId="0" applyNumberFormat="1" applyFont="1" applyBorder="1" applyAlignment="1">
      <alignment horizontal="right" vertical="center" wrapText="1" readingOrder="2"/>
    </xf>
    <xf numFmtId="172" fontId="1" fillId="0" borderId="0" xfId="5" applyNumberFormat="1" applyFont="1" applyAlignment="1">
      <alignment horizontal="right" vertical="center" readingOrder="2"/>
    </xf>
    <xf numFmtId="172" fontId="7" fillId="2" borderId="0" xfId="5" applyNumberFormat="1" applyFont="1" applyFill="1" applyAlignment="1">
      <alignment horizontal="right" vertical="center" readingOrder="2"/>
    </xf>
    <xf numFmtId="172" fontId="9" fillId="0" borderId="0" xfId="5" applyNumberFormat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170" fontId="22" fillId="0" borderId="3" xfId="0" applyNumberFormat="1" applyFont="1" applyFill="1" applyBorder="1" applyAlignment="1">
      <alignment horizontal="right" vertical="center" readingOrder="2"/>
    </xf>
    <xf numFmtId="170" fontId="7" fillId="2" borderId="0" xfId="1" applyNumberFormat="1" applyFont="1" applyFill="1" applyAlignment="1">
      <alignment vertical="center" readingOrder="2"/>
    </xf>
    <xf numFmtId="0" fontId="1" fillId="0" borderId="3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readingOrder="2"/>
    </xf>
    <xf numFmtId="170" fontId="17" fillId="0" borderId="0" xfId="0" applyNumberFormat="1" applyFont="1" applyAlignment="1">
      <alignment horizontal="right" vertical="center" readingOrder="2"/>
    </xf>
    <xf numFmtId="0" fontId="16" fillId="0" borderId="0" xfId="0" applyFont="1" applyAlignment="1">
      <alignment vertical="center" readingOrder="2"/>
    </xf>
    <xf numFmtId="0" fontId="17" fillId="0" borderId="0" xfId="0" applyFont="1" applyBorder="1" applyAlignment="1">
      <alignment horizontal="right" vertical="center" readingOrder="2"/>
    </xf>
    <xf numFmtId="0" fontId="18" fillId="0" borderId="0" xfId="0" applyFont="1" applyBorder="1" applyAlignment="1">
      <alignment horizontal="center" vertical="center" readingOrder="2"/>
    </xf>
    <xf numFmtId="170" fontId="17" fillId="0" borderId="0" xfId="0" applyNumberFormat="1" applyFont="1" applyBorder="1" applyAlignment="1">
      <alignment horizontal="right" vertical="center" readingOrder="2"/>
    </xf>
    <xf numFmtId="0" fontId="7" fillId="0" borderId="0" xfId="1" applyFont="1" applyFill="1" applyBorder="1" applyAlignment="1">
      <alignment vertical="center" readingOrder="2"/>
    </xf>
    <xf numFmtId="170" fontId="18" fillId="2" borderId="3" xfId="0" applyNumberFormat="1" applyFont="1" applyFill="1" applyBorder="1" applyAlignment="1">
      <alignment horizontal="center" vertical="center" wrapText="1" readingOrder="2"/>
    </xf>
    <xf numFmtId="170" fontId="18" fillId="0" borderId="2" xfId="0" applyNumberFormat="1" applyFont="1" applyFill="1" applyBorder="1" applyAlignment="1">
      <alignment vertical="center" wrapText="1" readingOrder="2"/>
    </xf>
    <xf numFmtId="0" fontId="3" fillId="0" borderId="4" xfId="0" applyFont="1" applyBorder="1" applyAlignment="1">
      <alignment horizontal="center" vertical="center" readingOrder="2"/>
    </xf>
    <xf numFmtId="170" fontId="18" fillId="0" borderId="4" xfId="0" applyNumberFormat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18" fillId="0" borderId="3" xfId="0" applyFont="1" applyBorder="1" applyAlignment="1">
      <alignment horizontal="center" vertical="center" wrapText="1" readingOrder="2"/>
    </xf>
    <xf numFmtId="172" fontId="9" fillId="2" borderId="1" xfId="5" applyNumberFormat="1" applyFont="1" applyFill="1" applyBorder="1" applyAlignment="1">
      <alignment horizontal="right" vertical="center" readingOrder="2"/>
    </xf>
    <xf numFmtId="172" fontId="9" fillId="2" borderId="0" xfId="5" applyNumberFormat="1" applyFont="1" applyFill="1" applyAlignment="1">
      <alignment horizontal="right" vertical="center" readingOrder="2"/>
    </xf>
    <xf numFmtId="170" fontId="6" fillId="0" borderId="2" xfId="0" applyNumberFormat="1" applyFont="1" applyFill="1" applyBorder="1" applyAlignment="1">
      <alignment horizontal="right" vertical="center" readingOrder="2"/>
    </xf>
    <xf numFmtId="170" fontId="9" fillId="0" borderId="9" xfId="1" applyNumberFormat="1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7" fillId="0" borderId="0" xfId="1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wrapText="1" readingOrder="2"/>
    </xf>
    <xf numFmtId="0" fontId="17" fillId="0" borderId="0" xfId="0" applyFont="1" applyFill="1" applyAlignment="1">
      <alignment horizontal="center" vertical="center" wrapText="1" readingOrder="2"/>
    </xf>
    <xf numFmtId="0" fontId="7" fillId="0" borderId="0" xfId="1" applyFont="1" applyFill="1" applyBorder="1" applyAlignment="1">
      <alignment horizontal="center" vertical="center"/>
    </xf>
    <xf numFmtId="0" fontId="17" fillId="0" borderId="0" xfId="0" applyFont="1" applyFill="1" applyAlignment="1">
      <alignment horizontal="justify" vertical="center" wrapText="1" readingOrder="2"/>
    </xf>
    <xf numFmtId="170" fontId="7" fillId="0" borderId="0" xfId="1" applyNumberFormat="1" applyFont="1" applyFill="1" applyAlignment="1">
      <alignment vertical="center"/>
    </xf>
    <xf numFmtId="0" fontId="17" fillId="0" borderId="0" xfId="0" applyFont="1" applyFill="1" applyAlignment="1">
      <alignment horizontal="right" vertical="center" wrapText="1" readingOrder="2"/>
    </xf>
    <xf numFmtId="170" fontId="7" fillId="0" borderId="0" xfId="1" applyNumberFormat="1" applyFont="1" applyFill="1" applyBorder="1" applyAlignment="1">
      <alignment vertical="center"/>
    </xf>
    <xf numFmtId="0" fontId="28" fillId="0" borderId="0" xfId="0" applyFont="1" applyFill="1" applyAlignment="1">
      <alignment horizontal="right" vertical="center" wrapText="1" readingOrder="2"/>
    </xf>
    <xf numFmtId="170" fontId="18" fillId="0" borderId="3" xfId="0" applyNumberFormat="1" applyFont="1" applyFill="1" applyBorder="1" applyAlignment="1">
      <alignment vertical="center" wrapText="1" readingOrder="2"/>
    </xf>
    <xf numFmtId="170" fontId="18" fillId="0" borderId="1" xfId="0" applyNumberFormat="1" applyFont="1" applyFill="1" applyBorder="1" applyAlignment="1">
      <alignment vertical="center" wrapText="1" readingOrder="2"/>
    </xf>
    <xf numFmtId="0" fontId="16" fillId="0" borderId="0" xfId="0" applyFont="1" applyFill="1" applyAlignment="1">
      <alignment horizontal="right" vertical="center" readingOrder="2"/>
    </xf>
    <xf numFmtId="0" fontId="3" fillId="0" borderId="0" xfId="1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7" fillId="0" borderId="3" xfId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 readingOrder="2"/>
    </xf>
    <xf numFmtId="172" fontId="7" fillId="0" borderId="0" xfId="5" applyNumberFormat="1" applyFont="1" applyBorder="1" applyAlignment="1">
      <alignment horizontal="center" readingOrder="2"/>
    </xf>
    <xf numFmtId="0" fontId="17" fillId="0" borderId="0" xfId="0" applyFont="1" applyBorder="1" applyAlignment="1">
      <alignment horizontal="right" vertical="center" wrapText="1" readingOrder="2"/>
    </xf>
    <xf numFmtId="170" fontId="1" fillId="2" borderId="0" xfId="1" applyNumberFormat="1" applyFont="1" applyFill="1" applyBorder="1" applyAlignment="1">
      <alignment horizontal="right" vertical="center" readingOrder="2"/>
    </xf>
    <xf numFmtId="0" fontId="24" fillId="0" borderId="0" xfId="0" applyFont="1" applyBorder="1" applyAlignment="1">
      <alignment horizontal="right" vertical="center" wrapText="1" readingOrder="2"/>
    </xf>
    <xf numFmtId="0" fontId="29" fillId="0" borderId="0" xfId="0" applyFont="1" applyAlignment="1">
      <alignment horizontal="right" vertical="center" wrapText="1" readingOrder="2"/>
    </xf>
    <xf numFmtId="0" fontId="7" fillId="0" borderId="0" xfId="1" applyFont="1" applyBorder="1" applyAlignment="1">
      <alignment horizontal="right" vertical="center" readingOrder="2"/>
    </xf>
    <xf numFmtId="172" fontId="7" fillId="0" borderId="0" xfId="5" applyNumberFormat="1" applyFont="1" applyBorder="1" applyAlignment="1">
      <alignment horizontal="right" vertical="center" readingOrder="2"/>
    </xf>
    <xf numFmtId="172" fontId="9" fillId="2" borderId="0" xfId="5" applyNumberFormat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right" vertical="center" readingOrder="2"/>
    </xf>
    <xf numFmtId="0" fontId="17" fillId="0" borderId="0" xfId="0" applyFont="1" applyFill="1" applyAlignment="1">
      <alignment horizontal="right" vertical="center" wrapText="1" readingOrder="2"/>
    </xf>
    <xf numFmtId="172" fontId="1" fillId="0" borderId="0" xfId="5" applyNumberFormat="1" applyFont="1" applyAlignment="1">
      <alignment vertical="center" readingOrder="2"/>
    </xf>
    <xf numFmtId="172" fontId="9" fillId="2" borderId="4" xfId="5" applyNumberFormat="1" applyFont="1" applyFill="1" applyBorder="1" applyAlignment="1">
      <alignment horizontal="right" vertical="center" readingOrder="2"/>
    </xf>
    <xf numFmtId="170" fontId="18" fillId="0" borderId="0" xfId="0" applyNumberFormat="1" applyFont="1" applyBorder="1" applyAlignment="1">
      <alignment horizontal="right" vertical="center" readingOrder="2"/>
    </xf>
    <xf numFmtId="0" fontId="30" fillId="0" borderId="3" xfId="0" applyFont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vertical="center" readingOrder="2"/>
    </xf>
    <xf numFmtId="37" fontId="7" fillId="0" borderId="3" xfId="1" applyNumberFormat="1" applyFont="1" applyFill="1" applyBorder="1" applyAlignment="1">
      <alignment horizontal="right" vertical="center" readingOrder="2"/>
    </xf>
    <xf numFmtId="172" fontId="7" fillId="0" borderId="0" xfId="5" applyNumberFormat="1" applyFont="1" applyAlignment="1">
      <alignment horizontal="left" vertical="center" readingOrder="2"/>
    </xf>
    <xf numFmtId="172" fontId="9" fillId="0" borderId="0" xfId="5" applyNumberFormat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0" xfId="1" applyFont="1" applyBorder="1" applyAlignment="1">
      <alignment horizontal="right" vertical="center" readingOrder="2"/>
    </xf>
    <xf numFmtId="0" fontId="7" fillId="0" borderId="0" xfId="1" applyFont="1" applyAlignment="1">
      <alignment horizontal="right" vertical="center" readingOrder="2"/>
    </xf>
    <xf numFmtId="0" fontId="24" fillId="0" borderId="0" xfId="0" applyFont="1" applyBorder="1" applyAlignment="1">
      <alignment horizontal="center" vertical="center" wrapText="1" readingOrder="2"/>
    </xf>
    <xf numFmtId="170" fontId="7" fillId="0" borderId="3" xfId="1" applyNumberFormat="1" applyFont="1" applyBorder="1" applyAlignment="1">
      <alignment vertical="center" wrapText="1" readingOrder="2"/>
    </xf>
    <xf numFmtId="0" fontId="17" fillId="0" borderId="0" xfId="0" applyFont="1" applyAlignment="1">
      <alignment horizontal="right" vertical="center" wrapText="1" readingOrder="2"/>
    </xf>
    <xf numFmtId="0" fontId="7" fillId="0" borderId="0" xfId="1" applyFont="1" applyBorder="1" applyAlignment="1">
      <alignment horizontal="right" vertical="center" readingOrder="2"/>
    </xf>
    <xf numFmtId="0" fontId="1" fillId="0" borderId="0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25" fillId="0" borderId="3" xfId="1" applyFont="1" applyBorder="1" applyAlignment="1">
      <alignment vertical="center" wrapText="1"/>
    </xf>
    <xf numFmtId="170" fontId="17" fillId="0" borderId="3" xfId="0" applyNumberFormat="1" applyFont="1" applyFill="1" applyBorder="1" applyAlignment="1">
      <alignment vertical="center" wrapText="1" readingOrder="2"/>
    </xf>
    <xf numFmtId="49" fontId="7" fillId="0" borderId="0" xfId="1" applyNumberFormat="1" applyFont="1" applyFill="1" applyAlignment="1">
      <alignment vertical="justify" wrapText="1" readingOrder="2"/>
    </xf>
    <xf numFmtId="0" fontId="7" fillId="0" borderId="0" xfId="1" applyFont="1" applyAlignment="1">
      <alignment vertical="center" wrapText="1" readingOrder="2"/>
    </xf>
    <xf numFmtId="0" fontId="16" fillId="0" borderId="3" xfId="0" applyFont="1" applyBorder="1" applyAlignment="1">
      <alignment vertical="center" readingOrder="2"/>
    </xf>
    <xf numFmtId="0" fontId="2" fillId="0" borderId="0" xfId="0" applyFont="1" applyAlignment="1">
      <alignment vertical="center" readingOrder="2"/>
    </xf>
    <xf numFmtId="0" fontId="7" fillId="0" borderId="0" xfId="1" applyFont="1" applyBorder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0" fontId="17" fillId="0" borderId="0" xfId="0" applyFont="1" applyBorder="1" applyAlignment="1">
      <alignment horizontal="right" vertical="center" wrapText="1" readingOrder="2"/>
    </xf>
    <xf numFmtId="49" fontId="7" fillId="0" borderId="0" xfId="1" applyNumberFormat="1" applyFont="1" applyFill="1" applyAlignment="1">
      <alignment horizontal="right" vertical="justify" wrapText="1" readingOrder="2"/>
    </xf>
    <xf numFmtId="0" fontId="3" fillId="0" borderId="0" xfId="0" applyFont="1" applyAlignment="1">
      <alignment vertical="center" wrapText="1" readingOrder="2"/>
    </xf>
    <xf numFmtId="0" fontId="3" fillId="2" borderId="0" xfId="0" applyFont="1" applyFill="1" applyAlignment="1">
      <alignment horizontal="right" vertical="center" readingOrder="2"/>
    </xf>
    <xf numFmtId="0" fontId="17" fillId="0" borderId="3" xfId="0" applyFont="1" applyBorder="1" applyAlignment="1">
      <alignment horizontal="right" vertical="center" wrapText="1" readingOrder="2"/>
    </xf>
    <xf numFmtId="0" fontId="16" fillId="0" borderId="0" xfId="0" applyFont="1" applyBorder="1" applyAlignment="1">
      <alignment vertical="center" readingOrder="2"/>
    </xf>
    <xf numFmtId="0" fontId="9" fillId="0" borderId="0" xfId="1" applyFont="1" applyBorder="1" applyAlignment="1">
      <alignment horizontal="right" vertical="center" readingOrder="2"/>
    </xf>
    <xf numFmtId="0" fontId="20" fillId="3" borderId="0" xfId="0" applyFont="1" applyFill="1" applyAlignment="1">
      <alignment horizontal="right" vertical="center" wrapText="1" readingOrder="2"/>
    </xf>
    <xf numFmtId="0" fontId="23" fillId="3" borderId="0" xfId="1" applyFont="1" applyFill="1" applyBorder="1" applyAlignment="1">
      <alignment horizontal="right" vertical="center" readingOrder="2"/>
    </xf>
    <xf numFmtId="170" fontId="17" fillId="3" borderId="0" xfId="0" applyNumberFormat="1" applyFont="1" applyFill="1" applyBorder="1" applyAlignment="1">
      <alignment vertical="center" wrapText="1" readingOrder="2"/>
    </xf>
    <xf numFmtId="0" fontId="7" fillId="0" borderId="0" xfId="1" applyFont="1" applyBorder="1" applyAlignment="1">
      <alignment horizontal="right" vertical="center" readingOrder="2"/>
    </xf>
    <xf numFmtId="0" fontId="17" fillId="0" borderId="0" xfId="0" applyFont="1" applyBorder="1" applyAlignment="1">
      <alignment horizontal="right" vertical="center" wrapText="1" readingOrder="2"/>
    </xf>
    <xf numFmtId="170" fontId="3" fillId="2" borderId="4" xfId="1" applyNumberFormat="1" applyFont="1" applyFill="1" applyBorder="1" applyAlignment="1">
      <alignment horizontal="right" vertical="center" readingOrder="2"/>
    </xf>
    <xf numFmtId="0" fontId="7" fillId="0" borderId="0" xfId="1" applyFont="1" applyBorder="1" applyAlignment="1">
      <alignment horizontal="center" vertical="center" readingOrder="2"/>
    </xf>
    <xf numFmtId="0" fontId="9" fillId="0" borderId="2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center" vertical="center" readingOrder="2"/>
    </xf>
    <xf numFmtId="0" fontId="9" fillId="0" borderId="0" xfId="1" applyFont="1" applyBorder="1" applyAlignment="1">
      <alignment horizontal="right" vertical="center" readingOrder="2"/>
    </xf>
    <xf numFmtId="0" fontId="7" fillId="0" borderId="2" xfId="1" applyFont="1" applyBorder="1" applyAlignment="1">
      <alignment horizontal="center" vertical="center" readingOrder="2"/>
    </xf>
    <xf numFmtId="0" fontId="7" fillId="0" borderId="0" xfId="1" applyFont="1" applyBorder="1" applyAlignment="1">
      <alignment horizontal="right" vertical="center" readingOrder="2"/>
    </xf>
    <xf numFmtId="0" fontId="9" fillId="0" borderId="0" xfId="1" applyFont="1" applyBorder="1" applyAlignment="1">
      <alignment horizontal="center" vertical="top" readingOrder="2"/>
    </xf>
    <xf numFmtId="0" fontId="7" fillId="0" borderId="3" xfId="1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readingOrder="2"/>
    </xf>
    <xf numFmtId="0" fontId="18" fillId="0" borderId="0" xfId="0" applyFont="1" applyBorder="1" applyAlignment="1">
      <alignment horizontal="center" vertical="center" wrapText="1" readingOrder="2"/>
    </xf>
    <xf numFmtId="0" fontId="18" fillId="0" borderId="3" xfId="0" applyFont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center" vertical="center" readingOrder="2"/>
    </xf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7" fillId="0" borderId="0" xfId="1" applyFont="1" applyAlignment="1">
      <alignment horizontal="right" vertical="center" readingOrder="2"/>
    </xf>
    <xf numFmtId="0" fontId="17" fillId="0" borderId="0" xfId="0" applyFont="1" applyAlignment="1">
      <alignment horizontal="right" vertical="center" wrapText="1" readingOrder="2"/>
    </xf>
    <xf numFmtId="172" fontId="7" fillId="0" borderId="2" xfId="5" applyNumberFormat="1" applyFont="1" applyBorder="1" applyAlignment="1">
      <alignment horizontal="center" readingOrder="2"/>
    </xf>
    <xf numFmtId="172" fontId="2" fillId="0" borderId="0" xfId="5" applyNumberFormat="1" applyFont="1" applyAlignment="1">
      <alignment horizontal="right" vertical="center" readingOrder="2"/>
    </xf>
    <xf numFmtId="172" fontId="3" fillId="0" borderId="0" xfId="5" applyNumberFormat="1" applyFont="1" applyAlignment="1">
      <alignment horizontal="right" vertical="center" readingOrder="2"/>
    </xf>
    <xf numFmtId="0" fontId="17" fillId="0" borderId="0" xfId="0" applyFont="1" applyBorder="1" applyAlignment="1">
      <alignment horizontal="right" vertical="center" wrapText="1" readingOrder="2"/>
    </xf>
    <xf numFmtId="172" fontId="1" fillId="0" borderId="0" xfId="5" applyNumberFormat="1" applyFont="1" applyAlignment="1">
      <alignment horizontal="right" vertical="center" readingOrder="2"/>
    </xf>
    <xf numFmtId="172" fontId="8" fillId="0" borderId="0" xfId="5" applyNumberFormat="1" applyFont="1" applyAlignment="1">
      <alignment horizontal="right" vertical="center" readingOrder="2"/>
    </xf>
    <xf numFmtId="0" fontId="7" fillId="2" borderId="0" xfId="1" applyFont="1" applyFill="1" applyAlignment="1">
      <alignment horizontal="right" vertical="center" wrapText="1" readingOrder="2"/>
    </xf>
    <xf numFmtId="0" fontId="17" fillId="0" borderId="0" xfId="0" applyFont="1" applyFill="1" applyAlignment="1">
      <alignment horizontal="right" vertical="center" wrapText="1" readingOrder="2"/>
    </xf>
    <xf numFmtId="49" fontId="7" fillId="0" borderId="0" xfId="1" applyNumberFormat="1" applyFont="1" applyFill="1" applyAlignment="1">
      <alignment horizontal="right" vertical="justify" wrapText="1" readingOrder="2"/>
    </xf>
    <xf numFmtId="0" fontId="7" fillId="0" borderId="0" xfId="1" applyFont="1" applyAlignment="1">
      <alignment horizontal="right" vertical="center" wrapText="1" readingOrder="2"/>
    </xf>
  </cellXfs>
  <cellStyles count="7">
    <cellStyle name="Comma 2" xfId="4" xr:uid="{00000000-0005-0000-0000-000000000000}"/>
    <cellStyle name="MS_Arabic 3" xfId="2" xr:uid="{00000000-0005-0000-0000-000001000000}"/>
    <cellStyle name="Normal 2" xfId="5" xr:uid="{00000000-0005-0000-0000-000003000000}"/>
    <cellStyle name="Normal 2 2" xfId="6" xr:uid="{00000000-0005-0000-0000-000004000000}"/>
    <cellStyle name="عادي" xfId="0" builtinId="0"/>
    <cellStyle name="عادي 9" xfId="1" xr:uid="{00000000-0005-0000-0000-000005000000}"/>
    <cellStyle name="عادي_المصنع السعودي للأسقف المعدنية ـ 2000م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My%20Documents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575;&#1569;%20&#1575;&#1604;&#1605;&#1603;&#1578;&#1576;/K0040%20%20%20&#1588;&#1585;&#1603;&#1577;%20&#1575;&#1604;&#1581;&#1605;&#1575;&#1583;%20&#1604;&#1604;&#1578;&#1580;&#1575;&#1585;&#1577;%20&#1608;&#1575;&#1604;&#1605;&#1602;&#1575;&#1608;&#1604;&#1575;&#1578;/&#1588;&#1585;&#1603;&#1575;&#1578;%20&#1593;&#1576;&#1583;%20&#1575;&#1604;&#1604;&#1607;%20&#1575;&#1604;&#1581;&#1605;&#1575;&#1583;/2018/&#1605;&#1583;&#1575;&#1585;&#1587;%20&#1575;&#1604;&#1578;&#1585;&#1576;&#1610;&#1577;%20&#1608;&#1575;&#1604;&#1578;&#1593;&#1604;&#1610;&#1605;%20&#1600;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cad/My%20Documents/&#1576;&#1588;&#1610;&#1585;/&#1575;&#1604;&#1593;&#1605;&#1604;&#1575;&#1569;%20&#1575;&#1604;&#1583;&#1575;&#1574;&#1605;&#1608;&#1606;%20&#1604;&#1605;&#1603;&#1578;&#1576;%20&#1575;&#1604;&#1582;&#1576;&#1585;/&#1605;.&#1570;&#1604;%20&#1575;&#1604;&#1588;&#1610;&#1582;/&#1605;&#1572;&#1587;&#1587;&#1577;%20&#1570;&#1604;%20&#1575;&#1604;&#1588;&#1610;&#1582;%20&#1575;&#1604;&#1604;&#1573;&#1578;&#1589;&#1575;&#1604;&#1575;&#1578;%20&#1600;%20&#1605;&#1610;&#1586;&#1575;&#1606;&#1610;&#1577;/&#1605;&#1572;&#1587;&#1587;&#1577;%20&#1570;&#1604;%20&#1575;&#1604;&#1588;&#1610;&#1582;%20&#1605;&#1610;&#1586;&#1575;&#1606;&#1610;&#1577;%202003&#160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disk%20f/&#1605;&#1604;&#1601;&#1575;&#1578;%20&#1603;&#1605;&#1576;&#1610;&#1608;&#1578;&#1585;%20&#1575;&#1604;&#1587;&#1603;&#1585;&#1578;&#1575;&#1585;&#1610;&#1577;/&#1575;&#1604;&#1578;&#1602;&#1575;&#1585;&#1610;&#1585;%20&#1575;&#1604;&#1588;&#1607;&#1585;&#1610;&#1577;/i%20i/&#1578;&#1602;&#1585;&#1610;&#1585;%20&#1605;&#1608;&#1602;&#1601;%20&#1575;&#1604;&#1593;&#1605;&#1604;&#1575;&#1569;%20&#1576;&#1605;&#1603;&#1578;&#1576;%20&#1575;&#1604;&#1582;&#1576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2"/>
      <sheetName val="ورقة1"/>
      <sheetName val="نموذج لموظفي المكتب"/>
      <sheetName val="قائمة الموظفين"/>
      <sheetName val="جدول بزيارات العملاء (2)"/>
      <sheetName val="عمولة صرف عقد جديد (2)"/>
      <sheetName val="عمولة صرف عقد جديد"/>
      <sheetName val="توزيع العمولات المستحقة"/>
      <sheetName val="نموذج أجازات"/>
      <sheetName val="ملفات بمستودع الاحساء"/>
      <sheetName val="مصروفات المكاتب"/>
      <sheetName val="صرف راتب"/>
      <sheetName val="تصفية مستحقات موظف (2)"/>
      <sheetName val="تصفية مستحقات نيكاسيو"/>
      <sheetName val="موقف المراجعة الدورية"/>
      <sheetName val="موقف المراجعة النهائي"/>
      <sheetName val="أتعاب مكتب الخبر"/>
      <sheetName val="كشف بعملاء المكتب"/>
      <sheetName val="بيانات عن العميل"/>
      <sheetName val="أسماء العملاء بالانجليزي"/>
      <sheetName val="توقيع ميزانيات"/>
      <sheetName val="كشف حساب العملاء"/>
      <sheetName val="جدول زمني"/>
      <sheetName val="نموذج إستلام سيارة"/>
      <sheetName val="مراسلات العملاء"/>
      <sheetName val="جدول زيارات الاسبوعي"/>
      <sheetName val="موقف العملاء12"/>
      <sheetName val="موقف العملاء"/>
      <sheetName val="إيرادات مكتب الخبر"/>
      <sheetName val="تقرير أعمال المكتب"/>
      <sheetName val="تفريغ كشف الحضور"/>
      <sheetName val="كشف الحضور"/>
      <sheetName val="تصريح تنقل"/>
      <sheetName val="نموذج أجازة"/>
      <sheetName val="تليفونات عملاء مكتب الخبر"/>
      <sheetName val="نصيب أتعاب الفروع"/>
      <sheetName val="تذكرة طائرة (E)"/>
      <sheetName val="تذكرة طائرة (3)"/>
      <sheetName val="تذكرة طائرة"/>
      <sheetName val="سند صرف فواتير"/>
      <sheetName val="نوع الخدمة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بيان العمل نيكاسيو"/>
      <sheetName val="بيان العمل نيكاسيو (2)"/>
      <sheetName val="بيان العمل الاسبوعي"/>
      <sheetName val="جدول بزيارات العملاء"/>
      <sheetName val="تذكرة طائرة (2)"/>
      <sheetName val="تصفية مستحقات موظف (3)"/>
      <sheetName val="تصفية مستحقات موظف"/>
      <sheetName val="عمولات مستحقة (2)"/>
      <sheetName val="عمولات مستحقة"/>
      <sheetName val="محضر الاجتماع الأسبوعي"/>
      <sheetName val="محضر الاجتماع الأسبوعي (3)"/>
      <sheetName val="محضر الاجتماع الأسبوعي (2)"/>
      <sheetName val="محضر الاجتماع الأسبوعي (4)"/>
      <sheetName val="محضر الاجتماع الأسبوعي (5)"/>
      <sheetName val="محضر الاجتماع الأسبوعي (6)"/>
      <sheetName val="محضر الاجتماع الأسبوعي (7)"/>
      <sheetName val="محضر الاجتماع الأسبوعي (8)"/>
      <sheetName val="عمولة صرف عقد جديد (3)"/>
      <sheetName val="عمولات مستحقة صابر المهدي"/>
      <sheetName val="عمولات مستحقة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قائمة التدفقات"/>
      <sheetName val="نبذة تاريخية"/>
      <sheetName val="5-3"/>
      <sheetName val="6"/>
      <sheetName val="9-7"/>
      <sheetName val="10"/>
      <sheetName val="13-11"/>
      <sheetName val="16-14"/>
      <sheetName val="إيضاح 15 (2)"/>
      <sheetName val="إيضاح 15 (3)"/>
      <sheetName val="كشف رقم 4"/>
      <sheetName val="كشف رقم 4 (2)"/>
      <sheetName val="إهلاك الأصول 2011 "/>
      <sheetName val="إهلاك الأصول 2008"/>
      <sheetName val="إهلاك الأصول 2007"/>
    </sheetNames>
    <sheetDataSet>
      <sheetData sheetId="0"/>
      <sheetData sheetId="1">
        <row r="7">
          <cell r="B7" t="str">
            <v xml:space="preserve">الأصول </v>
          </cell>
        </row>
      </sheetData>
      <sheetData sheetId="2">
        <row r="2">
          <cell r="B2" t="str">
            <v>شـركـة مـدارس الـتـربـيــة والـتـعـلـيــم الأهـلـيــة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التدفقات النقدية"/>
      <sheetName val="نبذة تاريخية"/>
      <sheetName val="إيضاح 3-4-5"/>
      <sheetName val="إيضاح 6"/>
      <sheetName val="إيضاح7-8-9"/>
      <sheetName val="إيضاح10 -11"/>
      <sheetName val="ميزان المراجعة"/>
      <sheetName val="القيو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أسماء ومسلسل العملاء "/>
      <sheetName val="ورقة2"/>
      <sheetName val="نموذج عهدة مستديمة"/>
      <sheetName val="نموذج عهدة مستديمة (2)"/>
      <sheetName val="نموذج لموظفي المكتب"/>
      <sheetName val="قائمة الموظفين"/>
      <sheetName val="عمولة صرف عقد جديد"/>
      <sheetName val="نموذج أجازات"/>
      <sheetName val="تابع ملفات المستودع"/>
      <sheetName val="ملفات بمستودع الاحساء"/>
      <sheetName val="بدل سكن"/>
      <sheetName val="صرف راتب"/>
      <sheetName val="تصفية مستحقات موظف"/>
      <sheetName val="موقف المراجعة الدورية"/>
      <sheetName val="موقف المراجعة النهائي"/>
      <sheetName val="بيانات عن العميل"/>
      <sheetName val="كشف حساب العملاء"/>
      <sheetName val="نموذج إستلام سيارة"/>
      <sheetName val="مراسلات العملاء"/>
      <sheetName val="جدول بزيارات العملاء"/>
      <sheetName val="جدول زيارات الاسبوعي"/>
      <sheetName val="بيان العمل الاسبوعي"/>
      <sheetName val="كشف بعملاء المكتب"/>
      <sheetName val="ملاحظات صابر"/>
      <sheetName val="موقف العملاء"/>
      <sheetName val="إيرادات مكتب الخبر"/>
      <sheetName val="التقرير الشهري المعدل"/>
      <sheetName val="تقرير أعمال المكتب"/>
      <sheetName val="تفريغ كشف الحضور"/>
      <sheetName val="كشف الحضور"/>
      <sheetName val="تصريح تنقل"/>
      <sheetName val="تليفونات عملاء مكتب الخبر"/>
      <sheetName val="تذكرة طائرة"/>
      <sheetName val="سند صرف فواتير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إيجار المكتب"/>
      <sheetName val="حساب مكتب الخبر لدى الفروع"/>
      <sheetName val="سند قيد يومية"/>
      <sheetName val="ورقة1"/>
      <sheetName val="نموذج إرسال الملفات للإرشيف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rightToLeft="1" topLeftCell="A35" zoomScale="145" zoomScaleNormal="145" zoomScaleSheetLayoutView="190" zoomScalePageLayoutView="130" workbookViewId="0">
      <selection activeCell="A49" sqref="A49:H49"/>
    </sheetView>
  </sheetViews>
  <sheetFormatPr defaultColWidth="9.375" defaultRowHeight="26.25" customHeight="1" x14ac:dyDescent="0.2"/>
  <cols>
    <col min="1" max="1" width="51.625" style="1" customWidth="1"/>
    <col min="2" max="2" width="6" style="1" customWidth="1"/>
    <col min="3" max="3" width="2" style="1" customWidth="1"/>
    <col min="4" max="4" width="12.625" style="177" customWidth="1"/>
    <col min="5" max="5" width="1" style="1" hidden="1" customWidth="1"/>
    <col min="6" max="6" width="3" style="7" hidden="1" customWidth="1"/>
    <col min="7" max="7" width="16.375" style="125" hidden="1" customWidth="1"/>
    <col min="8" max="8" width="2.125" style="1" customWidth="1"/>
    <col min="9" max="9" width="9.375" style="1"/>
    <col min="10" max="10" width="0" style="1" hidden="1" customWidth="1"/>
    <col min="11" max="250" width="9.375" style="1"/>
    <col min="251" max="251" width="12.375" style="1" customWidth="1"/>
    <col min="252" max="252" width="31.875" style="1" customWidth="1"/>
    <col min="253" max="253" width="5" style="1" customWidth="1"/>
    <col min="254" max="254" width="1.875" style="1" customWidth="1"/>
    <col min="255" max="255" width="7.375" style="1" customWidth="1"/>
    <col min="256" max="256" width="2.375" style="1" customWidth="1"/>
    <col min="257" max="257" width="23" style="1" bestFit="1" customWidth="1"/>
    <col min="258" max="258" width="1.375" style="1" customWidth="1"/>
    <col min="259" max="259" width="23" style="1" bestFit="1" customWidth="1"/>
    <col min="260" max="260" width="1.375" style="1" customWidth="1"/>
    <col min="261" max="261" width="19.375" style="1" customWidth="1"/>
    <col min="262" max="262" width="29.375" style="1" customWidth="1"/>
    <col min="263" max="506" width="9.375" style="1"/>
    <col min="507" max="507" width="12.375" style="1" customWidth="1"/>
    <col min="508" max="508" width="31.875" style="1" customWidth="1"/>
    <col min="509" max="509" width="5" style="1" customWidth="1"/>
    <col min="510" max="510" width="1.875" style="1" customWidth="1"/>
    <col min="511" max="511" width="7.375" style="1" customWidth="1"/>
    <col min="512" max="512" width="2.375" style="1" customWidth="1"/>
    <col min="513" max="513" width="23" style="1" bestFit="1" customWidth="1"/>
    <col min="514" max="514" width="1.375" style="1" customWidth="1"/>
    <col min="515" max="515" width="23" style="1" bestFit="1" customWidth="1"/>
    <col min="516" max="516" width="1.375" style="1" customWidth="1"/>
    <col min="517" max="517" width="19.375" style="1" customWidth="1"/>
    <col min="518" max="518" width="29.375" style="1" customWidth="1"/>
    <col min="519" max="762" width="9.375" style="1"/>
    <col min="763" max="763" width="12.375" style="1" customWidth="1"/>
    <col min="764" max="764" width="31.875" style="1" customWidth="1"/>
    <col min="765" max="765" width="5" style="1" customWidth="1"/>
    <col min="766" max="766" width="1.875" style="1" customWidth="1"/>
    <col min="767" max="767" width="7.375" style="1" customWidth="1"/>
    <col min="768" max="768" width="2.375" style="1" customWidth="1"/>
    <col min="769" max="769" width="23" style="1" bestFit="1" customWidth="1"/>
    <col min="770" max="770" width="1.375" style="1" customWidth="1"/>
    <col min="771" max="771" width="23" style="1" bestFit="1" customWidth="1"/>
    <col min="772" max="772" width="1.375" style="1" customWidth="1"/>
    <col min="773" max="773" width="19.375" style="1" customWidth="1"/>
    <col min="774" max="774" width="29.375" style="1" customWidth="1"/>
    <col min="775" max="1018" width="9.375" style="1"/>
    <col min="1019" max="1019" width="12.375" style="1" customWidth="1"/>
    <col min="1020" max="1020" width="31.875" style="1" customWidth="1"/>
    <col min="1021" max="1021" width="5" style="1" customWidth="1"/>
    <col min="1022" max="1022" width="1.875" style="1" customWidth="1"/>
    <col min="1023" max="1023" width="7.375" style="1" customWidth="1"/>
    <col min="1024" max="1024" width="2.375" style="1" customWidth="1"/>
    <col min="1025" max="1025" width="23" style="1" bestFit="1" customWidth="1"/>
    <col min="1026" max="1026" width="1.375" style="1" customWidth="1"/>
    <col min="1027" max="1027" width="23" style="1" bestFit="1" customWidth="1"/>
    <col min="1028" max="1028" width="1.375" style="1" customWidth="1"/>
    <col min="1029" max="1029" width="19.375" style="1" customWidth="1"/>
    <col min="1030" max="1030" width="29.375" style="1" customWidth="1"/>
    <col min="1031" max="1274" width="9.375" style="1"/>
    <col min="1275" max="1275" width="12.375" style="1" customWidth="1"/>
    <col min="1276" max="1276" width="31.875" style="1" customWidth="1"/>
    <col min="1277" max="1277" width="5" style="1" customWidth="1"/>
    <col min="1278" max="1278" width="1.875" style="1" customWidth="1"/>
    <col min="1279" max="1279" width="7.375" style="1" customWidth="1"/>
    <col min="1280" max="1280" width="2.375" style="1" customWidth="1"/>
    <col min="1281" max="1281" width="23" style="1" bestFit="1" customWidth="1"/>
    <col min="1282" max="1282" width="1.375" style="1" customWidth="1"/>
    <col min="1283" max="1283" width="23" style="1" bestFit="1" customWidth="1"/>
    <col min="1284" max="1284" width="1.375" style="1" customWidth="1"/>
    <col min="1285" max="1285" width="19.375" style="1" customWidth="1"/>
    <col min="1286" max="1286" width="29.375" style="1" customWidth="1"/>
    <col min="1287" max="1530" width="9.375" style="1"/>
    <col min="1531" max="1531" width="12.375" style="1" customWidth="1"/>
    <col min="1532" max="1532" width="31.875" style="1" customWidth="1"/>
    <col min="1533" max="1533" width="5" style="1" customWidth="1"/>
    <col min="1534" max="1534" width="1.875" style="1" customWidth="1"/>
    <col min="1535" max="1535" width="7.375" style="1" customWidth="1"/>
    <col min="1536" max="1536" width="2.375" style="1" customWidth="1"/>
    <col min="1537" max="1537" width="23" style="1" bestFit="1" customWidth="1"/>
    <col min="1538" max="1538" width="1.375" style="1" customWidth="1"/>
    <col min="1539" max="1539" width="23" style="1" bestFit="1" customWidth="1"/>
    <col min="1540" max="1540" width="1.375" style="1" customWidth="1"/>
    <col min="1541" max="1541" width="19.375" style="1" customWidth="1"/>
    <col min="1542" max="1542" width="29.375" style="1" customWidth="1"/>
    <col min="1543" max="1786" width="9.375" style="1"/>
    <col min="1787" max="1787" width="12.375" style="1" customWidth="1"/>
    <col min="1788" max="1788" width="31.875" style="1" customWidth="1"/>
    <col min="1789" max="1789" width="5" style="1" customWidth="1"/>
    <col min="1790" max="1790" width="1.875" style="1" customWidth="1"/>
    <col min="1791" max="1791" width="7.375" style="1" customWidth="1"/>
    <col min="1792" max="1792" width="2.375" style="1" customWidth="1"/>
    <col min="1793" max="1793" width="23" style="1" bestFit="1" customWidth="1"/>
    <col min="1794" max="1794" width="1.375" style="1" customWidth="1"/>
    <col min="1795" max="1795" width="23" style="1" bestFit="1" customWidth="1"/>
    <col min="1796" max="1796" width="1.375" style="1" customWidth="1"/>
    <col min="1797" max="1797" width="19.375" style="1" customWidth="1"/>
    <col min="1798" max="1798" width="29.375" style="1" customWidth="1"/>
    <col min="1799" max="2042" width="9.375" style="1"/>
    <col min="2043" max="2043" width="12.375" style="1" customWidth="1"/>
    <col min="2044" max="2044" width="31.875" style="1" customWidth="1"/>
    <col min="2045" max="2045" width="5" style="1" customWidth="1"/>
    <col min="2046" max="2046" width="1.875" style="1" customWidth="1"/>
    <col min="2047" max="2047" width="7.375" style="1" customWidth="1"/>
    <col min="2048" max="2048" width="2.375" style="1" customWidth="1"/>
    <col min="2049" max="2049" width="23" style="1" bestFit="1" customWidth="1"/>
    <col min="2050" max="2050" width="1.375" style="1" customWidth="1"/>
    <col min="2051" max="2051" width="23" style="1" bestFit="1" customWidth="1"/>
    <col min="2052" max="2052" width="1.375" style="1" customWidth="1"/>
    <col min="2053" max="2053" width="19.375" style="1" customWidth="1"/>
    <col min="2054" max="2054" width="29.375" style="1" customWidth="1"/>
    <col min="2055" max="2298" width="9.375" style="1"/>
    <col min="2299" max="2299" width="12.375" style="1" customWidth="1"/>
    <col min="2300" max="2300" width="31.875" style="1" customWidth="1"/>
    <col min="2301" max="2301" width="5" style="1" customWidth="1"/>
    <col min="2302" max="2302" width="1.875" style="1" customWidth="1"/>
    <col min="2303" max="2303" width="7.375" style="1" customWidth="1"/>
    <col min="2304" max="2304" width="2.375" style="1" customWidth="1"/>
    <col min="2305" max="2305" width="23" style="1" bestFit="1" customWidth="1"/>
    <col min="2306" max="2306" width="1.375" style="1" customWidth="1"/>
    <col min="2307" max="2307" width="23" style="1" bestFit="1" customWidth="1"/>
    <col min="2308" max="2308" width="1.375" style="1" customWidth="1"/>
    <col min="2309" max="2309" width="19.375" style="1" customWidth="1"/>
    <col min="2310" max="2310" width="29.375" style="1" customWidth="1"/>
    <col min="2311" max="2554" width="9.375" style="1"/>
    <col min="2555" max="2555" width="12.375" style="1" customWidth="1"/>
    <col min="2556" max="2556" width="31.875" style="1" customWidth="1"/>
    <col min="2557" max="2557" width="5" style="1" customWidth="1"/>
    <col min="2558" max="2558" width="1.875" style="1" customWidth="1"/>
    <col min="2559" max="2559" width="7.375" style="1" customWidth="1"/>
    <col min="2560" max="2560" width="2.375" style="1" customWidth="1"/>
    <col min="2561" max="2561" width="23" style="1" bestFit="1" customWidth="1"/>
    <col min="2562" max="2562" width="1.375" style="1" customWidth="1"/>
    <col min="2563" max="2563" width="23" style="1" bestFit="1" customWidth="1"/>
    <col min="2564" max="2564" width="1.375" style="1" customWidth="1"/>
    <col min="2565" max="2565" width="19.375" style="1" customWidth="1"/>
    <col min="2566" max="2566" width="29.375" style="1" customWidth="1"/>
    <col min="2567" max="2810" width="9.375" style="1"/>
    <col min="2811" max="2811" width="12.375" style="1" customWidth="1"/>
    <col min="2812" max="2812" width="31.875" style="1" customWidth="1"/>
    <col min="2813" max="2813" width="5" style="1" customWidth="1"/>
    <col min="2814" max="2814" width="1.875" style="1" customWidth="1"/>
    <col min="2815" max="2815" width="7.375" style="1" customWidth="1"/>
    <col min="2816" max="2816" width="2.375" style="1" customWidth="1"/>
    <col min="2817" max="2817" width="23" style="1" bestFit="1" customWidth="1"/>
    <col min="2818" max="2818" width="1.375" style="1" customWidth="1"/>
    <col min="2819" max="2819" width="23" style="1" bestFit="1" customWidth="1"/>
    <col min="2820" max="2820" width="1.375" style="1" customWidth="1"/>
    <col min="2821" max="2821" width="19.375" style="1" customWidth="1"/>
    <col min="2822" max="2822" width="29.375" style="1" customWidth="1"/>
    <col min="2823" max="3066" width="9.375" style="1"/>
    <col min="3067" max="3067" width="12.375" style="1" customWidth="1"/>
    <col min="3068" max="3068" width="31.875" style="1" customWidth="1"/>
    <col min="3069" max="3069" width="5" style="1" customWidth="1"/>
    <col min="3070" max="3070" width="1.875" style="1" customWidth="1"/>
    <col min="3071" max="3071" width="7.375" style="1" customWidth="1"/>
    <col min="3072" max="3072" width="2.375" style="1" customWidth="1"/>
    <col min="3073" max="3073" width="23" style="1" bestFit="1" customWidth="1"/>
    <col min="3074" max="3074" width="1.375" style="1" customWidth="1"/>
    <col min="3075" max="3075" width="23" style="1" bestFit="1" customWidth="1"/>
    <col min="3076" max="3076" width="1.375" style="1" customWidth="1"/>
    <col min="3077" max="3077" width="19.375" style="1" customWidth="1"/>
    <col min="3078" max="3078" width="29.375" style="1" customWidth="1"/>
    <col min="3079" max="3322" width="9.375" style="1"/>
    <col min="3323" max="3323" width="12.375" style="1" customWidth="1"/>
    <col min="3324" max="3324" width="31.875" style="1" customWidth="1"/>
    <col min="3325" max="3325" width="5" style="1" customWidth="1"/>
    <col min="3326" max="3326" width="1.875" style="1" customWidth="1"/>
    <col min="3327" max="3327" width="7.375" style="1" customWidth="1"/>
    <col min="3328" max="3328" width="2.375" style="1" customWidth="1"/>
    <col min="3329" max="3329" width="23" style="1" bestFit="1" customWidth="1"/>
    <col min="3330" max="3330" width="1.375" style="1" customWidth="1"/>
    <col min="3331" max="3331" width="23" style="1" bestFit="1" customWidth="1"/>
    <col min="3332" max="3332" width="1.375" style="1" customWidth="1"/>
    <col min="3333" max="3333" width="19.375" style="1" customWidth="1"/>
    <col min="3334" max="3334" width="29.375" style="1" customWidth="1"/>
    <col min="3335" max="3578" width="9.375" style="1"/>
    <col min="3579" max="3579" width="12.375" style="1" customWidth="1"/>
    <col min="3580" max="3580" width="31.875" style="1" customWidth="1"/>
    <col min="3581" max="3581" width="5" style="1" customWidth="1"/>
    <col min="3582" max="3582" width="1.875" style="1" customWidth="1"/>
    <col min="3583" max="3583" width="7.375" style="1" customWidth="1"/>
    <col min="3584" max="3584" width="2.375" style="1" customWidth="1"/>
    <col min="3585" max="3585" width="23" style="1" bestFit="1" customWidth="1"/>
    <col min="3586" max="3586" width="1.375" style="1" customWidth="1"/>
    <col min="3587" max="3587" width="23" style="1" bestFit="1" customWidth="1"/>
    <col min="3588" max="3588" width="1.375" style="1" customWidth="1"/>
    <col min="3589" max="3589" width="19.375" style="1" customWidth="1"/>
    <col min="3590" max="3590" width="29.375" style="1" customWidth="1"/>
    <col min="3591" max="3834" width="9.375" style="1"/>
    <col min="3835" max="3835" width="12.375" style="1" customWidth="1"/>
    <col min="3836" max="3836" width="31.875" style="1" customWidth="1"/>
    <col min="3837" max="3837" width="5" style="1" customWidth="1"/>
    <col min="3838" max="3838" width="1.875" style="1" customWidth="1"/>
    <col min="3839" max="3839" width="7.375" style="1" customWidth="1"/>
    <col min="3840" max="3840" width="2.375" style="1" customWidth="1"/>
    <col min="3841" max="3841" width="23" style="1" bestFit="1" customWidth="1"/>
    <col min="3842" max="3842" width="1.375" style="1" customWidth="1"/>
    <col min="3843" max="3843" width="23" style="1" bestFit="1" customWidth="1"/>
    <col min="3844" max="3844" width="1.375" style="1" customWidth="1"/>
    <col min="3845" max="3845" width="19.375" style="1" customWidth="1"/>
    <col min="3846" max="3846" width="29.375" style="1" customWidth="1"/>
    <col min="3847" max="4090" width="9.375" style="1"/>
    <col min="4091" max="4091" width="12.375" style="1" customWidth="1"/>
    <col min="4092" max="4092" width="31.875" style="1" customWidth="1"/>
    <col min="4093" max="4093" width="5" style="1" customWidth="1"/>
    <col min="4094" max="4094" width="1.875" style="1" customWidth="1"/>
    <col min="4095" max="4095" width="7.375" style="1" customWidth="1"/>
    <col min="4096" max="4096" width="2.375" style="1" customWidth="1"/>
    <col min="4097" max="4097" width="23" style="1" bestFit="1" customWidth="1"/>
    <col min="4098" max="4098" width="1.375" style="1" customWidth="1"/>
    <col min="4099" max="4099" width="23" style="1" bestFit="1" customWidth="1"/>
    <col min="4100" max="4100" width="1.375" style="1" customWidth="1"/>
    <col min="4101" max="4101" width="19.375" style="1" customWidth="1"/>
    <col min="4102" max="4102" width="29.375" style="1" customWidth="1"/>
    <col min="4103" max="4346" width="9.375" style="1"/>
    <col min="4347" max="4347" width="12.375" style="1" customWidth="1"/>
    <col min="4348" max="4348" width="31.875" style="1" customWidth="1"/>
    <col min="4349" max="4349" width="5" style="1" customWidth="1"/>
    <col min="4350" max="4350" width="1.875" style="1" customWidth="1"/>
    <col min="4351" max="4351" width="7.375" style="1" customWidth="1"/>
    <col min="4352" max="4352" width="2.375" style="1" customWidth="1"/>
    <col min="4353" max="4353" width="23" style="1" bestFit="1" customWidth="1"/>
    <col min="4354" max="4354" width="1.375" style="1" customWidth="1"/>
    <col min="4355" max="4355" width="23" style="1" bestFit="1" customWidth="1"/>
    <col min="4356" max="4356" width="1.375" style="1" customWidth="1"/>
    <col min="4357" max="4357" width="19.375" style="1" customWidth="1"/>
    <col min="4358" max="4358" width="29.375" style="1" customWidth="1"/>
    <col min="4359" max="4602" width="9.375" style="1"/>
    <col min="4603" max="4603" width="12.375" style="1" customWidth="1"/>
    <col min="4604" max="4604" width="31.875" style="1" customWidth="1"/>
    <col min="4605" max="4605" width="5" style="1" customWidth="1"/>
    <col min="4606" max="4606" width="1.875" style="1" customWidth="1"/>
    <col min="4607" max="4607" width="7.375" style="1" customWidth="1"/>
    <col min="4608" max="4608" width="2.375" style="1" customWidth="1"/>
    <col min="4609" max="4609" width="23" style="1" bestFit="1" customWidth="1"/>
    <col min="4610" max="4610" width="1.375" style="1" customWidth="1"/>
    <col min="4611" max="4611" width="23" style="1" bestFit="1" customWidth="1"/>
    <col min="4612" max="4612" width="1.375" style="1" customWidth="1"/>
    <col min="4613" max="4613" width="19.375" style="1" customWidth="1"/>
    <col min="4614" max="4614" width="29.375" style="1" customWidth="1"/>
    <col min="4615" max="4858" width="9.375" style="1"/>
    <col min="4859" max="4859" width="12.375" style="1" customWidth="1"/>
    <col min="4860" max="4860" width="31.875" style="1" customWidth="1"/>
    <col min="4861" max="4861" width="5" style="1" customWidth="1"/>
    <col min="4862" max="4862" width="1.875" style="1" customWidth="1"/>
    <col min="4863" max="4863" width="7.375" style="1" customWidth="1"/>
    <col min="4864" max="4864" width="2.375" style="1" customWidth="1"/>
    <col min="4865" max="4865" width="23" style="1" bestFit="1" customWidth="1"/>
    <col min="4866" max="4866" width="1.375" style="1" customWidth="1"/>
    <col min="4867" max="4867" width="23" style="1" bestFit="1" customWidth="1"/>
    <col min="4868" max="4868" width="1.375" style="1" customWidth="1"/>
    <col min="4869" max="4869" width="19.375" style="1" customWidth="1"/>
    <col min="4870" max="4870" width="29.375" style="1" customWidth="1"/>
    <col min="4871" max="5114" width="9.375" style="1"/>
    <col min="5115" max="5115" width="12.375" style="1" customWidth="1"/>
    <col min="5116" max="5116" width="31.875" style="1" customWidth="1"/>
    <col min="5117" max="5117" width="5" style="1" customWidth="1"/>
    <col min="5118" max="5118" width="1.875" style="1" customWidth="1"/>
    <col min="5119" max="5119" width="7.375" style="1" customWidth="1"/>
    <col min="5120" max="5120" width="2.375" style="1" customWidth="1"/>
    <col min="5121" max="5121" width="23" style="1" bestFit="1" customWidth="1"/>
    <col min="5122" max="5122" width="1.375" style="1" customWidth="1"/>
    <col min="5123" max="5123" width="23" style="1" bestFit="1" customWidth="1"/>
    <col min="5124" max="5124" width="1.375" style="1" customWidth="1"/>
    <col min="5125" max="5125" width="19.375" style="1" customWidth="1"/>
    <col min="5126" max="5126" width="29.375" style="1" customWidth="1"/>
    <col min="5127" max="5370" width="9.375" style="1"/>
    <col min="5371" max="5371" width="12.375" style="1" customWidth="1"/>
    <col min="5372" max="5372" width="31.875" style="1" customWidth="1"/>
    <col min="5373" max="5373" width="5" style="1" customWidth="1"/>
    <col min="5374" max="5374" width="1.875" style="1" customWidth="1"/>
    <col min="5375" max="5375" width="7.375" style="1" customWidth="1"/>
    <col min="5376" max="5376" width="2.375" style="1" customWidth="1"/>
    <col min="5377" max="5377" width="23" style="1" bestFit="1" customWidth="1"/>
    <col min="5378" max="5378" width="1.375" style="1" customWidth="1"/>
    <col min="5379" max="5379" width="23" style="1" bestFit="1" customWidth="1"/>
    <col min="5380" max="5380" width="1.375" style="1" customWidth="1"/>
    <col min="5381" max="5381" width="19.375" style="1" customWidth="1"/>
    <col min="5382" max="5382" width="29.375" style="1" customWidth="1"/>
    <col min="5383" max="5626" width="9.375" style="1"/>
    <col min="5627" max="5627" width="12.375" style="1" customWidth="1"/>
    <col min="5628" max="5628" width="31.875" style="1" customWidth="1"/>
    <col min="5629" max="5629" width="5" style="1" customWidth="1"/>
    <col min="5630" max="5630" width="1.875" style="1" customWidth="1"/>
    <col min="5631" max="5631" width="7.375" style="1" customWidth="1"/>
    <col min="5632" max="5632" width="2.375" style="1" customWidth="1"/>
    <col min="5633" max="5633" width="23" style="1" bestFit="1" customWidth="1"/>
    <col min="5634" max="5634" width="1.375" style="1" customWidth="1"/>
    <col min="5635" max="5635" width="23" style="1" bestFit="1" customWidth="1"/>
    <col min="5636" max="5636" width="1.375" style="1" customWidth="1"/>
    <col min="5637" max="5637" width="19.375" style="1" customWidth="1"/>
    <col min="5638" max="5638" width="29.375" style="1" customWidth="1"/>
    <col min="5639" max="5882" width="9.375" style="1"/>
    <col min="5883" max="5883" width="12.375" style="1" customWidth="1"/>
    <col min="5884" max="5884" width="31.875" style="1" customWidth="1"/>
    <col min="5885" max="5885" width="5" style="1" customWidth="1"/>
    <col min="5886" max="5886" width="1.875" style="1" customWidth="1"/>
    <col min="5887" max="5887" width="7.375" style="1" customWidth="1"/>
    <col min="5888" max="5888" width="2.375" style="1" customWidth="1"/>
    <col min="5889" max="5889" width="23" style="1" bestFit="1" customWidth="1"/>
    <col min="5890" max="5890" width="1.375" style="1" customWidth="1"/>
    <col min="5891" max="5891" width="23" style="1" bestFit="1" customWidth="1"/>
    <col min="5892" max="5892" width="1.375" style="1" customWidth="1"/>
    <col min="5893" max="5893" width="19.375" style="1" customWidth="1"/>
    <col min="5894" max="5894" width="29.375" style="1" customWidth="1"/>
    <col min="5895" max="6138" width="9.375" style="1"/>
    <col min="6139" max="6139" width="12.375" style="1" customWidth="1"/>
    <col min="6140" max="6140" width="31.875" style="1" customWidth="1"/>
    <col min="6141" max="6141" width="5" style="1" customWidth="1"/>
    <col min="6142" max="6142" width="1.875" style="1" customWidth="1"/>
    <col min="6143" max="6143" width="7.375" style="1" customWidth="1"/>
    <col min="6144" max="6144" width="2.375" style="1" customWidth="1"/>
    <col min="6145" max="6145" width="23" style="1" bestFit="1" customWidth="1"/>
    <col min="6146" max="6146" width="1.375" style="1" customWidth="1"/>
    <col min="6147" max="6147" width="23" style="1" bestFit="1" customWidth="1"/>
    <col min="6148" max="6148" width="1.375" style="1" customWidth="1"/>
    <col min="6149" max="6149" width="19.375" style="1" customWidth="1"/>
    <col min="6150" max="6150" width="29.375" style="1" customWidth="1"/>
    <col min="6151" max="6394" width="9.375" style="1"/>
    <col min="6395" max="6395" width="12.375" style="1" customWidth="1"/>
    <col min="6396" max="6396" width="31.875" style="1" customWidth="1"/>
    <col min="6397" max="6397" width="5" style="1" customWidth="1"/>
    <col min="6398" max="6398" width="1.875" style="1" customWidth="1"/>
    <col min="6399" max="6399" width="7.375" style="1" customWidth="1"/>
    <col min="6400" max="6400" width="2.375" style="1" customWidth="1"/>
    <col min="6401" max="6401" width="23" style="1" bestFit="1" customWidth="1"/>
    <col min="6402" max="6402" width="1.375" style="1" customWidth="1"/>
    <col min="6403" max="6403" width="23" style="1" bestFit="1" customWidth="1"/>
    <col min="6404" max="6404" width="1.375" style="1" customWidth="1"/>
    <col min="6405" max="6405" width="19.375" style="1" customWidth="1"/>
    <col min="6406" max="6406" width="29.375" style="1" customWidth="1"/>
    <col min="6407" max="6650" width="9.375" style="1"/>
    <col min="6651" max="6651" width="12.375" style="1" customWidth="1"/>
    <col min="6652" max="6652" width="31.875" style="1" customWidth="1"/>
    <col min="6653" max="6653" width="5" style="1" customWidth="1"/>
    <col min="6654" max="6654" width="1.875" style="1" customWidth="1"/>
    <col min="6655" max="6655" width="7.375" style="1" customWidth="1"/>
    <col min="6656" max="6656" width="2.375" style="1" customWidth="1"/>
    <col min="6657" max="6657" width="23" style="1" bestFit="1" customWidth="1"/>
    <col min="6658" max="6658" width="1.375" style="1" customWidth="1"/>
    <col min="6659" max="6659" width="23" style="1" bestFit="1" customWidth="1"/>
    <col min="6660" max="6660" width="1.375" style="1" customWidth="1"/>
    <col min="6661" max="6661" width="19.375" style="1" customWidth="1"/>
    <col min="6662" max="6662" width="29.375" style="1" customWidth="1"/>
    <col min="6663" max="6906" width="9.375" style="1"/>
    <col min="6907" max="6907" width="12.375" style="1" customWidth="1"/>
    <col min="6908" max="6908" width="31.875" style="1" customWidth="1"/>
    <col min="6909" max="6909" width="5" style="1" customWidth="1"/>
    <col min="6910" max="6910" width="1.875" style="1" customWidth="1"/>
    <col min="6911" max="6911" width="7.375" style="1" customWidth="1"/>
    <col min="6912" max="6912" width="2.375" style="1" customWidth="1"/>
    <col min="6913" max="6913" width="23" style="1" bestFit="1" customWidth="1"/>
    <col min="6914" max="6914" width="1.375" style="1" customWidth="1"/>
    <col min="6915" max="6915" width="23" style="1" bestFit="1" customWidth="1"/>
    <col min="6916" max="6916" width="1.375" style="1" customWidth="1"/>
    <col min="6917" max="6917" width="19.375" style="1" customWidth="1"/>
    <col min="6918" max="6918" width="29.375" style="1" customWidth="1"/>
    <col min="6919" max="7162" width="9.375" style="1"/>
    <col min="7163" max="7163" width="12.375" style="1" customWidth="1"/>
    <col min="7164" max="7164" width="31.875" style="1" customWidth="1"/>
    <col min="7165" max="7165" width="5" style="1" customWidth="1"/>
    <col min="7166" max="7166" width="1.875" style="1" customWidth="1"/>
    <col min="7167" max="7167" width="7.375" style="1" customWidth="1"/>
    <col min="7168" max="7168" width="2.375" style="1" customWidth="1"/>
    <col min="7169" max="7169" width="23" style="1" bestFit="1" customWidth="1"/>
    <col min="7170" max="7170" width="1.375" style="1" customWidth="1"/>
    <col min="7171" max="7171" width="23" style="1" bestFit="1" customWidth="1"/>
    <col min="7172" max="7172" width="1.375" style="1" customWidth="1"/>
    <col min="7173" max="7173" width="19.375" style="1" customWidth="1"/>
    <col min="7174" max="7174" width="29.375" style="1" customWidth="1"/>
    <col min="7175" max="7418" width="9.375" style="1"/>
    <col min="7419" max="7419" width="12.375" style="1" customWidth="1"/>
    <col min="7420" max="7420" width="31.875" style="1" customWidth="1"/>
    <col min="7421" max="7421" width="5" style="1" customWidth="1"/>
    <col min="7422" max="7422" width="1.875" style="1" customWidth="1"/>
    <col min="7423" max="7423" width="7.375" style="1" customWidth="1"/>
    <col min="7424" max="7424" width="2.375" style="1" customWidth="1"/>
    <col min="7425" max="7425" width="23" style="1" bestFit="1" customWidth="1"/>
    <col min="7426" max="7426" width="1.375" style="1" customWidth="1"/>
    <col min="7427" max="7427" width="23" style="1" bestFit="1" customWidth="1"/>
    <col min="7428" max="7428" width="1.375" style="1" customWidth="1"/>
    <col min="7429" max="7429" width="19.375" style="1" customWidth="1"/>
    <col min="7430" max="7430" width="29.375" style="1" customWidth="1"/>
    <col min="7431" max="7674" width="9.375" style="1"/>
    <col min="7675" max="7675" width="12.375" style="1" customWidth="1"/>
    <col min="7676" max="7676" width="31.875" style="1" customWidth="1"/>
    <col min="7677" max="7677" width="5" style="1" customWidth="1"/>
    <col min="7678" max="7678" width="1.875" style="1" customWidth="1"/>
    <col min="7679" max="7679" width="7.375" style="1" customWidth="1"/>
    <col min="7680" max="7680" width="2.375" style="1" customWidth="1"/>
    <col min="7681" max="7681" width="23" style="1" bestFit="1" customWidth="1"/>
    <col min="7682" max="7682" width="1.375" style="1" customWidth="1"/>
    <col min="7683" max="7683" width="23" style="1" bestFit="1" customWidth="1"/>
    <col min="7684" max="7684" width="1.375" style="1" customWidth="1"/>
    <col min="7685" max="7685" width="19.375" style="1" customWidth="1"/>
    <col min="7686" max="7686" width="29.375" style="1" customWidth="1"/>
    <col min="7687" max="7930" width="9.375" style="1"/>
    <col min="7931" max="7931" width="12.375" style="1" customWidth="1"/>
    <col min="7932" max="7932" width="31.875" style="1" customWidth="1"/>
    <col min="7933" max="7933" width="5" style="1" customWidth="1"/>
    <col min="7934" max="7934" width="1.875" style="1" customWidth="1"/>
    <col min="7935" max="7935" width="7.375" style="1" customWidth="1"/>
    <col min="7936" max="7936" width="2.375" style="1" customWidth="1"/>
    <col min="7937" max="7937" width="23" style="1" bestFit="1" customWidth="1"/>
    <col min="7938" max="7938" width="1.375" style="1" customWidth="1"/>
    <col min="7939" max="7939" width="23" style="1" bestFit="1" customWidth="1"/>
    <col min="7940" max="7940" width="1.375" style="1" customWidth="1"/>
    <col min="7941" max="7941" width="19.375" style="1" customWidth="1"/>
    <col min="7942" max="7942" width="29.375" style="1" customWidth="1"/>
    <col min="7943" max="8186" width="9.375" style="1"/>
    <col min="8187" max="8187" width="12.375" style="1" customWidth="1"/>
    <col min="8188" max="8188" width="31.875" style="1" customWidth="1"/>
    <col min="8189" max="8189" width="5" style="1" customWidth="1"/>
    <col min="8190" max="8190" width="1.875" style="1" customWidth="1"/>
    <col min="8191" max="8191" width="7.375" style="1" customWidth="1"/>
    <col min="8192" max="8192" width="2.375" style="1" customWidth="1"/>
    <col min="8193" max="8193" width="23" style="1" bestFit="1" customWidth="1"/>
    <col min="8194" max="8194" width="1.375" style="1" customWidth="1"/>
    <col min="8195" max="8195" width="23" style="1" bestFit="1" customWidth="1"/>
    <col min="8196" max="8196" width="1.375" style="1" customWidth="1"/>
    <col min="8197" max="8197" width="19.375" style="1" customWidth="1"/>
    <col min="8198" max="8198" width="29.375" style="1" customWidth="1"/>
    <col min="8199" max="8442" width="9.375" style="1"/>
    <col min="8443" max="8443" width="12.375" style="1" customWidth="1"/>
    <col min="8444" max="8444" width="31.875" style="1" customWidth="1"/>
    <col min="8445" max="8445" width="5" style="1" customWidth="1"/>
    <col min="8446" max="8446" width="1.875" style="1" customWidth="1"/>
    <col min="8447" max="8447" width="7.375" style="1" customWidth="1"/>
    <col min="8448" max="8448" width="2.375" style="1" customWidth="1"/>
    <col min="8449" max="8449" width="23" style="1" bestFit="1" customWidth="1"/>
    <col min="8450" max="8450" width="1.375" style="1" customWidth="1"/>
    <col min="8451" max="8451" width="23" style="1" bestFit="1" customWidth="1"/>
    <col min="8452" max="8452" width="1.375" style="1" customWidth="1"/>
    <col min="8453" max="8453" width="19.375" style="1" customWidth="1"/>
    <col min="8454" max="8454" width="29.375" style="1" customWidth="1"/>
    <col min="8455" max="8698" width="9.375" style="1"/>
    <col min="8699" max="8699" width="12.375" style="1" customWidth="1"/>
    <col min="8700" max="8700" width="31.875" style="1" customWidth="1"/>
    <col min="8701" max="8701" width="5" style="1" customWidth="1"/>
    <col min="8702" max="8702" width="1.875" style="1" customWidth="1"/>
    <col min="8703" max="8703" width="7.375" style="1" customWidth="1"/>
    <col min="8704" max="8704" width="2.375" style="1" customWidth="1"/>
    <col min="8705" max="8705" width="23" style="1" bestFit="1" customWidth="1"/>
    <col min="8706" max="8706" width="1.375" style="1" customWidth="1"/>
    <col min="8707" max="8707" width="23" style="1" bestFit="1" customWidth="1"/>
    <col min="8708" max="8708" width="1.375" style="1" customWidth="1"/>
    <col min="8709" max="8709" width="19.375" style="1" customWidth="1"/>
    <col min="8710" max="8710" width="29.375" style="1" customWidth="1"/>
    <col min="8711" max="8954" width="9.375" style="1"/>
    <col min="8955" max="8955" width="12.375" style="1" customWidth="1"/>
    <col min="8956" max="8956" width="31.875" style="1" customWidth="1"/>
    <col min="8957" max="8957" width="5" style="1" customWidth="1"/>
    <col min="8958" max="8958" width="1.875" style="1" customWidth="1"/>
    <col min="8959" max="8959" width="7.375" style="1" customWidth="1"/>
    <col min="8960" max="8960" width="2.375" style="1" customWidth="1"/>
    <col min="8961" max="8961" width="23" style="1" bestFit="1" customWidth="1"/>
    <col min="8962" max="8962" width="1.375" style="1" customWidth="1"/>
    <col min="8963" max="8963" width="23" style="1" bestFit="1" customWidth="1"/>
    <col min="8964" max="8964" width="1.375" style="1" customWidth="1"/>
    <col min="8965" max="8965" width="19.375" style="1" customWidth="1"/>
    <col min="8966" max="8966" width="29.375" style="1" customWidth="1"/>
    <col min="8967" max="9210" width="9.375" style="1"/>
    <col min="9211" max="9211" width="12.375" style="1" customWidth="1"/>
    <col min="9212" max="9212" width="31.875" style="1" customWidth="1"/>
    <col min="9213" max="9213" width="5" style="1" customWidth="1"/>
    <col min="9214" max="9214" width="1.875" style="1" customWidth="1"/>
    <col min="9215" max="9215" width="7.375" style="1" customWidth="1"/>
    <col min="9216" max="9216" width="2.375" style="1" customWidth="1"/>
    <col min="9217" max="9217" width="23" style="1" bestFit="1" customWidth="1"/>
    <col min="9218" max="9218" width="1.375" style="1" customWidth="1"/>
    <col min="9219" max="9219" width="23" style="1" bestFit="1" customWidth="1"/>
    <col min="9220" max="9220" width="1.375" style="1" customWidth="1"/>
    <col min="9221" max="9221" width="19.375" style="1" customWidth="1"/>
    <col min="9222" max="9222" width="29.375" style="1" customWidth="1"/>
    <col min="9223" max="9466" width="9.375" style="1"/>
    <col min="9467" max="9467" width="12.375" style="1" customWidth="1"/>
    <col min="9468" max="9468" width="31.875" style="1" customWidth="1"/>
    <col min="9469" max="9469" width="5" style="1" customWidth="1"/>
    <col min="9470" max="9470" width="1.875" style="1" customWidth="1"/>
    <col min="9471" max="9471" width="7.375" style="1" customWidth="1"/>
    <col min="9472" max="9472" width="2.375" style="1" customWidth="1"/>
    <col min="9473" max="9473" width="23" style="1" bestFit="1" customWidth="1"/>
    <col min="9474" max="9474" width="1.375" style="1" customWidth="1"/>
    <col min="9475" max="9475" width="23" style="1" bestFit="1" customWidth="1"/>
    <col min="9476" max="9476" width="1.375" style="1" customWidth="1"/>
    <col min="9477" max="9477" width="19.375" style="1" customWidth="1"/>
    <col min="9478" max="9478" width="29.375" style="1" customWidth="1"/>
    <col min="9479" max="9722" width="9.375" style="1"/>
    <col min="9723" max="9723" width="12.375" style="1" customWidth="1"/>
    <col min="9724" max="9724" width="31.875" style="1" customWidth="1"/>
    <col min="9725" max="9725" width="5" style="1" customWidth="1"/>
    <col min="9726" max="9726" width="1.875" style="1" customWidth="1"/>
    <col min="9727" max="9727" width="7.375" style="1" customWidth="1"/>
    <col min="9728" max="9728" width="2.375" style="1" customWidth="1"/>
    <col min="9729" max="9729" width="23" style="1" bestFit="1" customWidth="1"/>
    <col min="9730" max="9730" width="1.375" style="1" customWidth="1"/>
    <col min="9731" max="9731" width="23" style="1" bestFit="1" customWidth="1"/>
    <col min="9732" max="9732" width="1.375" style="1" customWidth="1"/>
    <col min="9733" max="9733" width="19.375" style="1" customWidth="1"/>
    <col min="9734" max="9734" width="29.375" style="1" customWidth="1"/>
    <col min="9735" max="9978" width="9.375" style="1"/>
    <col min="9979" max="9979" width="12.375" style="1" customWidth="1"/>
    <col min="9980" max="9980" width="31.875" style="1" customWidth="1"/>
    <col min="9981" max="9981" width="5" style="1" customWidth="1"/>
    <col min="9982" max="9982" width="1.875" style="1" customWidth="1"/>
    <col min="9983" max="9983" width="7.375" style="1" customWidth="1"/>
    <col min="9984" max="9984" width="2.375" style="1" customWidth="1"/>
    <col min="9985" max="9985" width="23" style="1" bestFit="1" customWidth="1"/>
    <col min="9986" max="9986" width="1.375" style="1" customWidth="1"/>
    <col min="9987" max="9987" width="23" style="1" bestFit="1" customWidth="1"/>
    <col min="9988" max="9988" width="1.375" style="1" customWidth="1"/>
    <col min="9989" max="9989" width="19.375" style="1" customWidth="1"/>
    <col min="9990" max="9990" width="29.375" style="1" customWidth="1"/>
    <col min="9991" max="10234" width="9.375" style="1"/>
    <col min="10235" max="10235" width="12.375" style="1" customWidth="1"/>
    <col min="10236" max="10236" width="31.875" style="1" customWidth="1"/>
    <col min="10237" max="10237" width="5" style="1" customWidth="1"/>
    <col min="10238" max="10238" width="1.875" style="1" customWidth="1"/>
    <col min="10239" max="10239" width="7.375" style="1" customWidth="1"/>
    <col min="10240" max="10240" width="2.375" style="1" customWidth="1"/>
    <col min="10241" max="10241" width="23" style="1" bestFit="1" customWidth="1"/>
    <col min="10242" max="10242" width="1.375" style="1" customWidth="1"/>
    <col min="10243" max="10243" width="23" style="1" bestFit="1" customWidth="1"/>
    <col min="10244" max="10244" width="1.375" style="1" customWidth="1"/>
    <col min="10245" max="10245" width="19.375" style="1" customWidth="1"/>
    <col min="10246" max="10246" width="29.375" style="1" customWidth="1"/>
    <col min="10247" max="10490" width="9.375" style="1"/>
    <col min="10491" max="10491" width="12.375" style="1" customWidth="1"/>
    <col min="10492" max="10492" width="31.875" style="1" customWidth="1"/>
    <col min="10493" max="10493" width="5" style="1" customWidth="1"/>
    <col min="10494" max="10494" width="1.875" style="1" customWidth="1"/>
    <col min="10495" max="10495" width="7.375" style="1" customWidth="1"/>
    <col min="10496" max="10496" width="2.375" style="1" customWidth="1"/>
    <col min="10497" max="10497" width="23" style="1" bestFit="1" customWidth="1"/>
    <col min="10498" max="10498" width="1.375" style="1" customWidth="1"/>
    <col min="10499" max="10499" width="23" style="1" bestFit="1" customWidth="1"/>
    <col min="10500" max="10500" width="1.375" style="1" customWidth="1"/>
    <col min="10501" max="10501" width="19.375" style="1" customWidth="1"/>
    <col min="10502" max="10502" width="29.375" style="1" customWidth="1"/>
    <col min="10503" max="10746" width="9.375" style="1"/>
    <col min="10747" max="10747" width="12.375" style="1" customWidth="1"/>
    <col min="10748" max="10748" width="31.875" style="1" customWidth="1"/>
    <col min="10749" max="10749" width="5" style="1" customWidth="1"/>
    <col min="10750" max="10750" width="1.875" style="1" customWidth="1"/>
    <col min="10751" max="10751" width="7.375" style="1" customWidth="1"/>
    <col min="10752" max="10752" width="2.375" style="1" customWidth="1"/>
    <col min="10753" max="10753" width="23" style="1" bestFit="1" customWidth="1"/>
    <col min="10754" max="10754" width="1.375" style="1" customWidth="1"/>
    <col min="10755" max="10755" width="23" style="1" bestFit="1" customWidth="1"/>
    <col min="10756" max="10756" width="1.375" style="1" customWidth="1"/>
    <col min="10757" max="10757" width="19.375" style="1" customWidth="1"/>
    <col min="10758" max="10758" width="29.375" style="1" customWidth="1"/>
    <col min="10759" max="11002" width="9.375" style="1"/>
    <col min="11003" max="11003" width="12.375" style="1" customWidth="1"/>
    <col min="11004" max="11004" width="31.875" style="1" customWidth="1"/>
    <col min="11005" max="11005" width="5" style="1" customWidth="1"/>
    <col min="11006" max="11006" width="1.875" style="1" customWidth="1"/>
    <col min="11007" max="11007" width="7.375" style="1" customWidth="1"/>
    <col min="11008" max="11008" width="2.375" style="1" customWidth="1"/>
    <col min="11009" max="11009" width="23" style="1" bestFit="1" customWidth="1"/>
    <col min="11010" max="11010" width="1.375" style="1" customWidth="1"/>
    <col min="11011" max="11011" width="23" style="1" bestFit="1" customWidth="1"/>
    <col min="11012" max="11012" width="1.375" style="1" customWidth="1"/>
    <col min="11013" max="11013" width="19.375" style="1" customWidth="1"/>
    <col min="11014" max="11014" width="29.375" style="1" customWidth="1"/>
    <col min="11015" max="11258" width="9.375" style="1"/>
    <col min="11259" max="11259" width="12.375" style="1" customWidth="1"/>
    <col min="11260" max="11260" width="31.875" style="1" customWidth="1"/>
    <col min="11261" max="11261" width="5" style="1" customWidth="1"/>
    <col min="11262" max="11262" width="1.875" style="1" customWidth="1"/>
    <col min="11263" max="11263" width="7.375" style="1" customWidth="1"/>
    <col min="11264" max="11264" width="2.375" style="1" customWidth="1"/>
    <col min="11265" max="11265" width="23" style="1" bestFit="1" customWidth="1"/>
    <col min="11266" max="11266" width="1.375" style="1" customWidth="1"/>
    <col min="11267" max="11267" width="23" style="1" bestFit="1" customWidth="1"/>
    <col min="11268" max="11268" width="1.375" style="1" customWidth="1"/>
    <col min="11269" max="11269" width="19.375" style="1" customWidth="1"/>
    <col min="11270" max="11270" width="29.375" style="1" customWidth="1"/>
    <col min="11271" max="11514" width="9.375" style="1"/>
    <col min="11515" max="11515" width="12.375" style="1" customWidth="1"/>
    <col min="11516" max="11516" width="31.875" style="1" customWidth="1"/>
    <col min="11517" max="11517" width="5" style="1" customWidth="1"/>
    <col min="11518" max="11518" width="1.875" style="1" customWidth="1"/>
    <col min="11519" max="11519" width="7.375" style="1" customWidth="1"/>
    <col min="11520" max="11520" width="2.375" style="1" customWidth="1"/>
    <col min="11521" max="11521" width="23" style="1" bestFit="1" customWidth="1"/>
    <col min="11522" max="11522" width="1.375" style="1" customWidth="1"/>
    <col min="11523" max="11523" width="23" style="1" bestFit="1" customWidth="1"/>
    <col min="11524" max="11524" width="1.375" style="1" customWidth="1"/>
    <col min="11525" max="11525" width="19.375" style="1" customWidth="1"/>
    <col min="11526" max="11526" width="29.375" style="1" customWidth="1"/>
    <col min="11527" max="11770" width="9.375" style="1"/>
    <col min="11771" max="11771" width="12.375" style="1" customWidth="1"/>
    <col min="11772" max="11772" width="31.875" style="1" customWidth="1"/>
    <col min="11773" max="11773" width="5" style="1" customWidth="1"/>
    <col min="11774" max="11774" width="1.875" style="1" customWidth="1"/>
    <col min="11775" max="11775" width="7.375" style="1" customWidth="1"/>
    <col min="11776" max="11776" width="2.375" style="1" customWidth="1"/>
    <col min="11777" max="11777" width="23" style="1" bestFit="1" customWidth="1"/>
    <col min="11778" max="11778" width="1.375" style="1" customWidth="1"/>
    <col min="11779" max="11779" width="23" style="1" bestFit="1" customWidth="1"/>
    <col min="11780" max="11780" width="1.375" style="1" customWidth="1"/>
    <col min="11781" max="11781" width="19.375" style="1" customWidth="1"/>
    <col min="11782" max="11782" width="29.375" style="1" customWidth="1"/>
    <col min="11783" max="12026" width="9.375" style="1"/>
    <col min="12027" max="12027" width="12.375" style="1" customWidth="1"/>
    <col min="12028" max="12028" width="31.875" style="1" customWidth="1"/>
    <col min="12029" max="12029" width="5" style="1" customWidth="1"/>
    <col min="12030" max="12030" width="1.875" style="1" customWidth="1"/>
    <col min="12031" max="12031" width="7.375" style="1" customWidth="1"/>
    <col min="12032" max="12032" width="2.375" style="1" customWidth="1"/>
    <col min="12033" max="12033" width="23" style="1" bestFit="1" customWidth="1"/>
    <col min="12034" max="12034" width="1.375" style="1" customWidth="1"/>
    <col min="12035" max="12035" width="23" style="1" bestFit="1" customWidth="1"/>
    <col min="12036" max="12036" width="1.375" style="1" customWidth="1"/>
    <col min="12037" max="12037" width="19.375" style="1" customWidth="1"/>
    <col min="12038" max="12038" width="29.375" style="1" customWidth="1"/>
    <col min="12039" max="12282" width="9.375" style="1"/>
    <col min="12283" max="12283" width="12.375" style="1" customWidth="1"/>
    <col min="12284" max="12284" width="31.875" style="1" customWidth="1"/>
    <col min="12285" max="12285" width="5" style="1" customWidth="1"/>
    <col min="12286" max="12286" width="1.875" style="1" customWidth="1"/>
    <col min="12287" max="12287" width="7.375" style="1" customWidth="1"/>
    <col min="12288" max="12288" width="2.375" style="1" customWidth="1"/>
    <col min="12289" max="12289" width="23" style="1" bestFit="1" customWidth="1"/>
    <col min="12290" max="12290" width="1.375" style="1" customWidth="1"/>
    <col min="12291" max="12291" width="23" style="1" bestFit="1" customWidth="1"/>
    <col min="12292" max="12292" width="1.375" style="1" customWidth="1"/>
    <col min="12293" max="12293" width="19.375" style="1" customWidth="1"/>
    <col min="12294" max="12294" width="29.375" style="1" customWidth="1"/>
    <col min="12295" max="12538" width="9.375" style="1"/>
    <col min="12539" max="12539" width="12.375" style="1" customWidth="1"/>
    <col min="12540" max="12540" width="31.875" style="1" customWidth="1"/>
    <col min="12541" max="12541" width="5" style="1" customWidth="1"/>
    <col min="12542" max="12542" width="1.875" style="1" customWidth="1"/>
    <col min="12543" max="12543" width="7.375" style="1" customWidth="1"/>
    <col min="12544" max="12544" width="2.375" style="1" customWidth="1"/>
    <col min="12545" max="12545" width="23" style="1" bestFit="1" customWidth="1"/>
    <col min="12546" max="12546" width="1.375" style="1" customWidth="1"/>
    <col min="12547" max="12547" width="23" style="1" bestFit="1" customWidth="1"/>
    <col min="12548" max="12548" width="1.375" style="1" customWidth="1"/>
    <col min="12549" max="12549" width="19.375" style="1" customWidth="1"/>
    <col min="12550" max="12550" width="29.375" style="1" customWidth="1"/>
    <col min="12551" max="12794" width="9.375" style="1"/>
    <col min="12795" max="12795" width="12.375" style="1" customWidth="1"/>
    <col min="12796" max="12796" width="31.875" style="1" customWidth="1"/>
    <col min="12797" max="12797" width="5" style="1" customWidth="1"/>
    <col min="12798" max="12798" width="1.875" style="1" customWidth="1"/>
    <col min="12799" max="12799" width="7.375" style="1" customWidth="1"/>
    <col min="12800" max="12800" width="2.375" style="1" customWidth="1"/>
    <col min="12801" max="12801" width="23" style="1" bestFit="1" customWidth="1"/>
    <col min="12802" max="12802" width="1.375" style="1" customWidth="1"/>
    <col min="12803" max="12803" width="23" style="1" bestFit="1" customWidth="1"/>
    <col min="12804" max="12804" width="1.375" style="1" customWidth="1"/>
    <col min="12805" max="12805" width="19.375" style="1" customWidth="1"/>
    <col min="12806" max="12806" width="29.375" style="1" customWidth="1"/>
    <col min="12807" max="13050" width="9.375" style="1"/>
    <col min="13051" max="13051" width="12.375" style="1" customWidth="1"/>
    <col min="13052" max="13052" width="31.875" style="1" customWidth="1"/>
    <col min="13053" max="13053" width="5" style="1" customWidth="1"/>
    <col min="13054" max="13054" width="1.875" style="1" customWidth="1"/>
    <col min="13055" max="13055" width="7.375" style="1" customWidth="1"/>
    <col min="13056" max="13056" width="2.375" style="1" customWidth="1"/>
    <col min="13057" max="13057" width="23" style="1" bestFit="1" customWidth="1"/>
    <col min="13058" max="13058" width="1.375" style="1" customWidth="1"/>
    <col min="13059" max="13059" width="23" style="1" bestFit="1" customWidth="1"/>
    <col min="13060" max="13060" width="1.375" style="1" customWidth="1"/>
    <col min="13061" max="13061" width="19.375" style="1" customWidth="1"/>
    <col min="13062" max="13062" width="29.375" style="1" customWidth="1"/>
    <col min="13063" max="13306" width="9.375" style="1"/>
    <col min="13307" max="13307" width="12.375" style="1" customWidth="1"/>
    <col min="13308" max="13308" width="31.875" style="1" customWidth="1"/>
    <col min="13309" max="13309" width="5" style="1" customWidth="1"/>
    <col min="13310" max="13310" width="1.875" style="1" customWidth="1"/>
    <col min="13311" max="13311" width="7.375" style="1" customWidth="1"/>
    <col min="13312" max="13312" width="2.375" style="1" customWidth="1"/>
    <col min="13313" max="13313" width="23" style="1" bestFit="1" customWidth="1"/>
    <col min="13314" max="13314" width="1.375" style="1" customWidth="1"/>
    <col min="13315" max="13315" width="23" style="1" bestFit="1" customWidth="1"/>
    <col min="13316" max="13316" width="1.375" style="1" customWidth="1"/>
    <col min="13317" max="13317" width="19.375" style="1" customWidth="1"/>
    <col min="13318" max="13318" width="29.375" style="1" customWidth="1"/>
    <col min="13319" max="13562" width="9.375" style="1"/>
    <col min="13563" max="13563" width="12.375" style="1" customWidth="1"/>
    <col min="13564" max="13564" width="31.875" style="1" customWidth="1"/>
    <col min="13565" max="13565" width="5" style="1" customWidth="1"/>
    <col min="13566" max="13566" width="1.875" style="1" customWidth="1"/>
    <col min="13567" max="13567" width="7.375" style="1" customWidth="1"/>
    <col min="13568" max="13568" width="2.375" style="1" customWidth="1"/>
    <col min="13569" max="13569" width="23" style="1" bestFit="1" customWidth="1"/>
    <col min="13570" max="13570" width="1.375" style="1" customWidth="1"/>
    <col min="13571" max="13571" width="23" style="1" bestFit="1" customWidth="1"/>
    <col min="13572" max="13572" width="1.375" style="1" customWidth="1"/>
    <col min="13573" max="13573" width="19.375" style="1" customWidth="1"/>
    <col min="13574" max="13574" width="29.375" style="1" customWidth="1"/>
    <col min="13575" max="13818" width="9.375" style="1"/>
    <col min="13819" max="13819" width="12.375" style="1" customWidth="1"/>
    <col min="13820" max="13820" width="31.875" style="1" customWidth="1"/>
    <col min="13821" max="13821" width="5" style="1" customWidth="1"/>
    <col min="13822" max="13822" width="1.875" style="1" customWidth="1"/>
    <col min="13823" max="13823" width="7.375" style="1" customWidth="1"/>
    <col min="13824" max="13824" width="2.375" style="1" customWidth="1"/>
    <col min="13825" max="13825" width="23" style="1" bestFit="1" customWidth="1"/>
    <col min="13826" max="13826" width="1.375" style="1" customWidth="1"/>
    <col min="13827" max="13827" width="23" style="1" bestFit="1" customWidth="1"/>
    <col min="13828" max="13828" width="1.375" style="1" customWidth="1"/>
    <col min="13829" max="13829" width="19.375" style="1" customWidth="1"/>
    <col min="13830" max="13830" width="29.375" style="1" customWidth="1"/>
    <col min="13831" max="14074" width="9.375" style="1"/>
    <col min="14075" max="14075" width="12.375" style="1" customWidth="1"/>
    <col min="14076" max="14076" width="31.875" style="1" customWidth="1"/>
    <col min="14077" max="14077" width="5" style="1" customWidth="1"/>
    <col min="14078" max="14078" width="1.875" style="1" customWidth="1"/>
    <col min="14079" max="14079" width="7.375" style="1" customWidth="1"/>
    <col min="14080" max="14080" width="2.375" style="1" customWidth="1"/>
    <col min="14081" max="14081" width="23" style="1" bestFit="1" customWidth="1"/>
    <col min="14082" max="14082" width="1.375" style="1" customWidth="1"/>
    <col min="14083" max="14083" width="23" style="1" bestFit="1" customWidth="1"/>
    <col min="14084" max="14084" width="1.375" style="1" customWidth="1"/>
    <col min="14085" max="14085" width="19.375" style="1" customWidth="1"/>
    <col min="14086" max="14086" width="29.375" style="1" customWidth="1"/>
    <col min="14087" max="14330" width="9.375" style="1"/>
    <col min="14331" max="14331" width="12.375" style="1" customWidth="1"/>
    <col min="14332" max="14332" width="31.875" style="1" customWidth="1"/>
    <col min="14333" max="14333" width="5" style="1" customWidth="1"/>
    <col min="14334" max="14334" width="1.875" style="1" customWidth="1"/>
    <col min="14335" max="14335" width="7.375" style="1" customWidth="1"/>
    <col min="14336" max="14336" width="2.375" style="1" customWidth="1"/>
    <col min="14337" max="14337" width="23" style="1" bestFit="1" customWidth="1"/>
    <col min="14338" max="14338" width="1.375" style="1" customWidth="1"/>
    <col min="14339" max="14339" width="23" style="1" bestFit="1" customWidth="1"/>
    <col min="14340" max="14340" width="1.375" style="1" customWidth="1"/>
    <col min="14341" max="14341" width="19.375" style="1" customWidth="1"/>
    <col min="14342" max="14342" width="29.375" style="1" customWidth="1"/>
    <col min="14343" max="14586" width="9.375" style="1"/>
    <col min="14587" max="14587" width="12.375" style="1" customWidth="1"/>
    <col min="14588" max="14588" width="31.875" style="1" customWidth="1"/>
    <col min="14589" max="14589" width="5" style="1" customWidth="1"/>
    <col min="14590" max="14590" width="1.875" style="1" customWidth="1"/>
    <col min="14591" max="14591" width="7.375" style="1" customWidth="1"/>
    <col min="14592" max="14592" width="2.375" style="1" customWidth="1"/>
    <col min="14593" max="14593" width="23" style="1" bestFit="1" customWidth="1"/>
    <col min="14594" max="14594" width="1.375" style="1" customWidth="1"/>
    <col min="14595" max="14595" width="23" style="1" bestFit="1" customWidth="1"/>
    <col min="14596" max="14596" width="1.375" style="1" customWidth="1"/>
    <col min="14597" max="14597" width="19.375" style="1" customWidth="1"/>
    <col min="14598" max="14598" width="29.375" style="1" customWidth="1"/>
    <col min="14599" max="14842" width="9.375" style="1"/>
    <col min="14843" max="14843" width="12.375" style="1" customWidth="1"/>
    <col min="14844" max="14844" width="31.875" style="1" customWidth="1"/>
    <col min="14845" max="14845" width="5" style="1" customWidth="1"/>
    <col min="14846" max="14846" width="1.875" style="1" customWidth="1"/>
    <col min="14847" max="14847" width="7.375" style="1" customWidth="1"/>
    <col min="14848" max="14848" width="2.375" style="1" customWidth="1"/>
    <col min="14849" max="14849" width="23" style="1" bestFit="1" customWidth="1"/>
    <col min="14850" max="14850" width="1.375" style="1" customWidth="1"/>
    <col min="14851" max="14851" width="23" style="1" bestFit="1" customWidth="1"/>
    <col min="14852" max="14852" width="1.375" style="1" customWidth="1"/>
    <col min="14853" max="14853" width="19.375" style="1" customWidth="1"/>
    <col min="14854" max="14854" width="29.375" style="1" customWidth="1"/>
    <col min="14855" max="15098" width="9.375" style="1"/>
    <col min="15099" max="15099" width="12.375" style="1" customWidth="1"/>
    <col min="15100" max="15100" width="31.875" style="1" customWidth="1"/>
    <col min="15101" max="15101" width="5" style="1" customWidth="1"/>
    <col min="15102" max="15102" width="1.875" style="1" customWidth="1"/>
    <col min="15103" max="15103" width="7.375" style="1" customWidth="1"/>
    <col min="15104" max="15104" width="2.375" style="1" customWidth="1"/>
    <col min="15105" max="15105" width="23" style="1" bestFit="1" customWidth="1"/>
    <col min="15106" max="15106" width="1.375" style="1" customWidth="1"/>
    <col min="15107" max="15107" width="23" style="1" bestFit="1" customWidth="1"/>
    <col min="15108" max="15108" width="1.375" style="1" customWidth="1"/>
    <col min="15109" max="15109" width="19.375" style="1" customWidth="1"/>
    <col min="15110" max="15110" width="29.375" style="1" customWidth="1"/>
    <col min="15111" max="15354" width="9.375" style="1"/>
    <col min="15355" max="15355" width="12.375" style="1" customWidth="1"/>
    <col min="15356" max="15356" width="31.875" style="1" customWidth="1"/>
    <col min="15357" max="15357" width="5" style="1" customWidth="1"/>
    <col min="15358" max="15358" width="1.875" style="1" customWidth="1"/>
    <col min="15359" max="15359" width="7.375" style="1" customWidth="1"/>
    <col min="15360" max="15360" width="2.375" style="1" customWidth="1"/>
    <col min="15361" max="15361" width="23" style="1" bestFit="1" customWidth="1"/>
    <col min="15362" max="15362" width="1.375" style="1" customWidth="1"/>
    <col min="15363" max="15363" width="23" style="1" bestFit="1" customWidth="1"/>
    <col min="15364" max="15364" width="1.375" style="1" customWidth="1"/>
    <col min="15365" max="15365" width="19.375" style="1" customWidth="1"/>
    <col min="15366" max="15366" width="29.375" style="1" customWidth="1"/>
    <col min="15367" max="15610" width="9.375" style="1"/>
    <col min="15611" max="15611" width="12.375" style="1" customWidth="1"/>
    <col min="15612" max="15612" width="31.875" style="1" customWidth="1"/>
    <col min="15613" max="15613" width="5" style="1" customWidth="1"/>
    <col min="15614" max="15614" width="1.875" style="1" customWidth="1"/>
    <col min="15615" max="15615" width="7.375" style="1" customWidth="1"/>
    <col min="15616" max="15616" width="2.375" style="1" customWidth="1"/>
    <col min="15617" max="15617" width="23" style="1" bestFit="1" customWidth="1"/>
    <col min="15618" max="15618" width="1.375" style="1" customWidth="1"/>
    <col min="15619" max="15619" width="23" style="1" bestFit="1" customWidth="1"/>
    <col min="15620" max="15620" width="1.375" style="1" customWidth="1"/>
    <col min="15621" max="15621" width="19.375" style="1" customWidth="1"/>
    <col min="15622" max="15622" width="29.375" style="1" customWidth="1"/>
    <col min="15623" max="15866" width="9.375" style="1"/>
    <col min="15867" max="15867" width="12.375" style="1" customWidth="1"/>
    <col min="15868" max="15868" width="31.875" style="1" customWidth="1"/>
    <col min="15869" max="15869" width="5" style="1" customWidth="1"/>
    <col min="15870" max="15870" width="1.875" style="1" customWidth="1"/>
    <col min="15871" max="15871" width="7.375" style="1" customWidth="1"/>
    <col min="15872" max="15872" width="2.375" style="1" customWidth="1"/>
    <col min="15873" max="15873" width="23" style="1" bestFit="1" customWidth="1"/>
    <col min="15874" max="15874" width="1.375" style="1" customWidth="1"/>
    <col min="15875" max="15875" width="23" style="1" bestFit="1" customWidth="1"/>
    <col min="15876" max="15876" width="1.375" style="1" customWidth="1"/>
    <col min="15877" max="15877" width="19.375" style="1" customWidth="1"/>
    <col min="15878" max="15878" width="29.375" style="1" customWidth="1"/>
    <col min="15879" max="16122" width="9.375" style="1"/>
    <col min="16123" max="16123" width="12.375" style="1" customWidth="1"/>
    <col min="16124" max="16124" width="31.875" style="1" customWidth="1"/>
    <col min="16125" max="16125" width="5" style="1" customWidth="1"/>
    <col min="16126" max="16126" width="1.875" style="1" customWidth="1"/>
    <col min="16127" max="16127" width="7.375" style="1" customWidth="1"/>
    <col min="16128" max="16128" width="2.375" style="1" customWidth="1"/>
    <col min="16129" max="16129" width="23" style="1" bestFit="1" customWidth="1"/>
    <col min="16130" max="16130" width="1.375" style="1" customWidth="1"/>
    <col min="16131" max="16131" width="23" style="1" bestFit="1" customWidth="1"/>
    <col min="16132" max="16132" width="1.375" style="1" customWidth="1"/>
    <col min="16133" max="16133" width="19.375" style="1" customWidth="1"/>
    <col min="16134" max="16134" width="29.375" style="1" customWidth="1"/>
    <col min="16135" max="16384" width="9.375" style="1"/>
  </cols>
  <sheetData>
    <row r="1" spans="1:9" ht="17.25" customHeight="1" x14ac:dyDescent="0.2">
      <c r="A1" s="143" t="s">
        <v>137</v>
      </c>
      <c r="B1" s="143"/>
      <c r="C1" s="143"/>
      <c r="D1" s="175"/>
      <c r="E1" s="154"/>
      <c r="F1" s="143"/>
      <c r="G1" s="134"/>
    </row>
    <row r="2" spans="1:9" ht="17.25" customHeight="1" x14ac:dyDescent="0.2">
      <c r="A2" s="44" t="s">
        <v>164</v>
      </c>
      <c r="B2" s="143"/>
      <c r="C2" s="143"/>
      <c r="D2" s="175"/>
      <c r="E2" s="154"/>
      <c r="F2" s="143"/>
      <c r="G2" s="134"/>
    </row>
    <row r="3" spans="1:9" ht="17.25" customHeight="1" x14ac:dyDescent="0.2">
      <c r="A3" s="143" t="s">
        <v>57</v>
      </c>
      <c r="B3" s="143"/>
      <c r="C3" s="143"/>
      <c r="D3" s="175"/>
      <c r="E3" s="154"/>
      <c r="F3" s="143"/>
      <c r="G3" s="134"/>
    </row>
    <row r="4" spans="1:9" ht="17.25" customHeight="1" x14ac:dyDescent="0.2">
      <c r="A4" s="143" t="s">
        <v>138</v>
      </c>
      <c r="B4" s="143"/>
      <c r="C4" s="143"/>
      <c r="D4" s="175"/>
      <c r="E4" s="154"/>
      <c r="F4" s="143"/>
      <c r="G4" s="134"/>
    </row>
    <row r="5" spans="1:9" ht="17.25" customHeight="1" x14ac:dyDescent="0.2">
      <c r="A5" s="145" t="s">
        <v>22</v>
      </c>
      <c r="B5" s="32"/>
      <c r="C5" s="32"/>
      <c r="D5" s="176"/>
      <c r="E5" s="32"/>
      <c r="F5" s="32"/>
      <c r="G5" s="135"/>
      <c r="H5" s="4"/>
    </row>
    <row r="6" spans="1:9" ht="9" customHeight="1" x14ac:dyDescent="0.2"/>
    <row r="7" spans="1:9" ht="7.9" customHeight="1" x14ac:dyDescent="0.2">
      <c r="F7" s="37"/>
      <c r="G7" s="130" t="s">
        <v>54</v>
      </c>
    </row>
    <row r="8" spans="1:9" ht="35.450000000000003" customHeight="1" x14ac:dyDescent="0.2">
      <c r="A8" s="2" t="s">
        <v>6</v>
      </c>
      <c r="B8" s="42" t="s">
        <v>2</v>
      </c>
      <c r="D8" s="222" t="s">
        <v>146</v>
      </c>
      <c r="F8" s="37"/>
      <c r="G8" s="131">
        <v>0</v>
      </c>
    </row>
    <row r="9" spans="1:9" ht="20.25" customHeight="1" x14ac:dyDescent="0.2">
      <c r="A9" s="11" t="s">
        <v>0</v>
      </c>
      <c r="C9" s="3"/>
      <c r="D9" s="175"/>
      <c r="E9" s="3"/>
      <c r="F9" s="9"/>
      <c r="G9" s="136"/>
    </row>
    <row r="10" spans="1:9" ht="20.25" customHeight="1" x14ac:dyDescent="0.2">
      <c r="A10" s="1" t="s">
        <v>23</v>
      </c>
      <c r="B10" s="54">
        <v>5</v>
      </c>
      <c r="C10" s="20"/>
      <c r="D10" s="70">
        <f>'5-6-7'!H10</f>
        <v>37550</v>
      </c>
      <c r="E10" s="20"/>
      <c r="F10" s="68"/>
      <c r="G10" s="70" t="e">
        <f>'5-6-7'!#REF!</f>
        <v>#REF!</v>
      </c>
      <c r="H10" s="21"/>
      <c r="I10" s="105"/>
    </row>
    <row r="11" spans="1:9" ht="14.25" hidden="1" customHeight="1" x14ac:dyDescent="0.2">
      <c r="A11" s="1" t="s">
        <v>44</v>
      </c>
      <c r="B11" s="54"/>
      <c r="C11" s="20"/>
      <c r="D11" s="70"/>
      <c r="E11" s="20"/>
      <c r="F11" s="117"/>
      <c r="G11" s="70">
        <v>173421</v>
      </c>
      <c r="H11" s="21"/>
      <c r="I11" s="105"/>
    </row>
    <row r="12" spans="1:9" ht="17.45" customHeight="1" x14ac:dyDescent="0.2">
      <c r="A12" s="1" t="s">
        <v>122</v>
      </c>
      <c r="B12" s="54"/>
      <c r="C12" s="20"/>
      <c r="D12" s="70">
        <v>336401</v>
      </c>
      <c r="E12" s="20"/>
      <c r="F12" s="117"/>
      <c r="G12" s="70"/>
      <c r="H12" s="21"/>
      <c r="I12" s="105"/>
    </row>
    <row r="13" spans="1:9" ht="18" customHeight="1" x14ac:dyDescent="0.2">
      <c r="A13" s="1" t="s">
        <v>39</v>
      </c>
      <c r="B13" s="54">
        <v>6</v>
      </c>
      <c r="C13" s="20"/>
      <c r="D13" s="70">
        <f>'5-6-7'!H16</f>
        <v>2693</v>
      </c>
      <c r="E13" s="20"/>
      <c r="F13" s="117"/>
      <c r="G13" s="70"/>
      <c r="H13" s="21"/>
      <c r="I13" s="105"/>
    </row>
    <row r="14" spans="1:9" ht="18" customHeight="1" x14ac:dyDescent="0.2">
      <c r="A14" s="1" t="s">
        <v>157</v>
      </c>
      <c r="B14" s="54">
        <v>7</v>
      </c>
      <c r="C14" s="20"/>
      <c r="D14" s="70">
        <f>'5-6-7'!H32</f>
        <v>1196400</v>
      </c>
      <c r="E14" s="20"/>
      <c r="F14" s="117"/>
      <c r="G14" s="70"/>
      <c r="H14" s="21"/>
      <c r="I14" s="105"/>
    </row>
    <row r="15" spans="1:9" ht="18" customHeight="1" x14ac:dyDescent="0.2">
      <c r="A15" s="1" t="s">
        <v>120</v>
      </c>
      <c r="B15" s="54"/>
      <c r="C15" s="20"/>
      <c r="D15" s="70">
        <v>535964</v>
      </c>
      <c r="E15" s="20"/>
      <c r="F15" s="117"/>
      <c r="G15" s="70"/>
      <c r="H15" s="21"/>
      <c r="I15" s="105"/>
    </row>
    <row r="16" spans="1:9" ht="16.5" customHeight="1" thickBot="1" x14ac:dyDescent="0.25">
      <c r="A16" s="11" t="s">
        <v>1</v>
      </c>
      <c r="B16" s="54"/>
      <c r="C16" s="20"/>
      <c r="D16" s="179">
        <f>SUM(D10:D15)</f>
        <v>2109008</v>
      </c>
      <c r="E16" s="20"/>
      <c r="F16" s="74"/>
      <c r="G16" s="73" t="e">
        <f>SUM(G10:G13)</f>
        <v>#REF!</v>
      </c>
      <c r="I16" s="105"/>
    </row>
    <row r="17" spans="1:10" ht="16.5" customHeight="1" thickTop="1" x14ac:dyDescent="0.2">
      <c r="A17" s="11" t="s">
        <v>7</v>
      </c>
      <c r="B17" s="54"/>
      <c r="C17" s="3"/>
      <c r="D17" s="180"/>
      <c r="E17" s="3"/>
      <c r="F17" s="72"/>
      <c r="G17" s="117"/>
      <c r="I17" s="105"/>
    </row>
    <row r="18" spans="1:10" ht="20.25" x14ac:dyDescent="0.2">
      <c r="A18" s="1" t="s">
        <v>74</v>
      </c>
      <c r="B18" s="54">
        <v>8</v>
      </c>
      <c r="C18" s="20"/>
      <c r="D18" s="65">
        <f>'8=9'!J16</f>
        <v>610719</v>
      </c>
      <c r="E18" s="20"/>
      <c r="F18" s="68"/>
      <c r="G18" s="65" t="e">
        <f>#REF!</f>
        <v>#REF!</v>
      </c>
      <c r="I18" s="105"/>
    </row>
    <row r="19" spans="1:10" ht="18" customHeight="1" x14ac:dyDescent="0.2">
      <c r="A19" s="11" t="s">
        <v>8</v>
      </c>
      <c r="B19" s="3"/>
      <c r="C19" s="3"/>
      <c r="D19" s="182">
        <f>SUM(D18)</f>
        <v>610719</v>
      </c>
      <c r="E19" s="3"/>
      <c r="F19" s="71"/>
      <c r="G19" s="78" t="e">
        <f>SUM(G18:G18)</f>
        <v>#REF!</v>
      </c>
      <c r="I19" s="105"/>
    </row>
    <row r="20" spans="1:10" ht="18" customHeight="1" thickBot="1" x14ac:dyDescent="0.25">
      <c r="A20" s="11" t="s">
        <v>9</v>
      </c>
      <c r="B20" s="3"/>
      <c r="C20" s="3"/>
      <c r="D20" s="183">
        <f>D16+D19</f>
        <v>2719727</v>
      </c>
      <c r="E20" s="3"/>
      <c r="F20" s="75"/>
      <c r="G20" s="73" t="e">
        <f>G16+G19</f>
        <v>#REF!</v>
      </c>
      <c r="I20" s="105"/>
    </row>
    <row r="21" spans="1:10" ht="18" customHeight="1" thickTop="1" x14ac:dyDescent="0.2">
      <c r="A21" s="2" t="s">
        <v>10</v>
      </c>
      <c r="B21" s="3"/>
      <c r="C21" s="3"/>
      <c r="D21" s="180"/>
      <c r="E21" s="3"/>
      <c r="F21" s="72"/>
      <c r="G21" s="117"/>
      <c r="I21" s="105"/>
    </row>
    <row r="22" spans="1:10" ht="18" customHeight="1" x14ac:dyDescent="0.2">
      <c r="A22" s="11" t="s">
        <v>11</v>
      </c>
      <c r="B22" s="20"/>
      <c r="C22" s="20"/>
      <c r="D22" s="180"/>
      <c r="E22" s="20"/>
      <c r="F22" s="68"/>
      <c r="G22" s="117"/>
      <c r="I22" s="105"/>
    </row>
    <row r="23" spans="1:10" ht="14.25" hidden="1" customHeight="1" x14ac:dyDescent="0.2">
      <c r="A23" s="31" t="s">
        <v>45</v>
      </c>
      <c r="B23" s="20"/>
      <c r="C23" s="20"/>
      <c r="D23" s="178"/>
      <c r="E23" s="20"/>
      <c r="F23" s="119"/>
      <c r="G23" s="70">
        <v>570152</v>
      </c>
      <c r="H23" s="21"/>
      <c r="I23" s="105"/>
    </row>
    <row r="24" spans="1:10" ht="14.25" hidden="1" customHeight="1" x14ac:dyDescent="0.2">
      <c r="A24" s="121" t="s">
        <v>49</v>
      </c>
      <c r="B24" s="20"/>
      <c r="C24" s="20"/>
      <c r="D24" s="178"/>
      <c r="E24" s="20"/>
      <c r="F24" s="119"/>
      <c r="G24" s="70">
        <v>92112</v>
      </c>
      <c r="H24" s="21"/>
      <c r="I24" s="105"/>
      <c r="J24" s="1">
        <v>231019</v>
      </c>
    </row>
    <row r="25" spans="1:10" ht="14.25" hidden="1" customHeight="1" x14ac:dyDescent="0.2">
      <c r="A25" s="121" t="s">
        <v>51</v>
      </c>
      <c r="B25" s="20"/>
      <c r="C25" s="20"/>
      <c r="D25" s="178">
        <v>0</v>
      </c>
      <c r="E25" s="20"/>
      <c r="F25" s="119"/>
      <c r="G25" s="70">
        <v>86017</v>
      </c>
      <c r="H25" s="21"/>
      <c r="I25" s="105"/>
    </row>
    <row r="26" spans="1:10" ht="14.25" hidden="1" customHeight="1" x14ac:dyDescent="0.2">
      <c r="A26" s="1" t="s">
        <v>33</v>
      </c>
      <c r="B26" s="54">
        <v>10</v>
      </c>
      <c r="C26" s="20"/>
      <c r="D26" s="178" t="e">
        <f>'10'!#REF!</f>
        <v>#REF!</v>
      </c>
      <c r="E26" s="20"/>
      <c r="F26" s="71"/>
      <c r="G26" s="70" t="e">
        <f>'10'!#REF!</f>
        <v>#REF!</v>
      </c>
      <c r="H26" s="21"/>
      <c r="I26" s="105"/>
    </row>
    <row r="27" spans="1:10" ht="14.25" customHeight="1" x14ac:dyDescent="0.2">
      <c r="A27" s="121" t="s">
        <v>121</v>
      </c>
      <c r="B27" s="54"/>
      <c r="C27" s="20"/>
      <c r="D27" s="178">
        <v>669647</v>
      </c>
      <c r="E27" s="20"/>
      <c r="F27" s="71"/>
      <c r="G27" s="117"/>
      <c r="H27" s="21"/>
      <c r="I27" s="105"/>
    </row>
    <row r="28" spans="1:10" ht="16.899999999999999" customHeight="1" x14ac:dyDescent="0.2">
      <c r="A28" s="1" t="s">
        <v>113</v>
      </c>
      <c r="B28" s="54">
        <v>9</v>
      </c>
      <c r="C28" s="20"/>
      <c r="D28" s="178">
        <f>'8=9'!J21</f>
        <v>22473</v>
      </c>
      <c r="E28" s="20"/>
      <c r="F28" s="71"/>
      <c r="G28" s="70"/>
      <c r="H28" s="21"/>
      <c r="I28" s="105"/>
    </row>
    <row r="29" spans="1:10" ht="18.75" customHeight="1" x14ac:dyDescent="0.2">
      <c r="A29" s="8" t="s">
        <v>163</v>
      </c>
      <c r="B29" s="54">
        <v>10</v>
      </c>
      <c r="C29" s="20"/>
      <c r="D29" s="181">
        <v>5521</v>
      </c>
      <c r="E29" s="20"/>
      <c r="F29" s="69"/>
      <c r="G29" s="64" t="e">
        <f>'10'!#REF!</f>
        <v>#REF!</v>
      </c>
      <c r="H29" s="21"/>
      <c r="I29" s="105"/>
    </row>
    <row r="30" spans="1:10" ht="18.75" customHeight="1" thickBot="1" x14ac:dyDescent="0.25">
      <c r="A30" s="11" t="s">
        <v>12</v>
      </c>
      <c r="B30" s="20"/>
      <c r="C30" s="20"/>
      <c r="D30" s="184">
        <f>SUM(D27:D29)</f>
        <v>697641</v>
      </c>
      <c r="E30" s="20"/>
      <c r="F30" s="67"/>
      <c r="G30" s="97" t="e">
        <f>SUM(G23:G29)</f>
        <v>#REF!</v>
      </c>
      <c r="I30" s="105"/>
    </row>
    <row r="31" spans="1:10" ht="8.25" customHeight="1" thickTop="1" x14ac:dyDescent="0.2">
      <c r="A31" s="11"/>
      <c r="B31" s="20"/>
      <c r="C31" s="20"/>
      <c r="D31" s="185"/>
      <c r="E31" s="20"/>
      <c r="F31" s="74"/>
      <c r="G31" s="75"/>
      <c r="I31" s="105"/>
    </row>
    <row r="32" spans="1:10" ht="18.75" customHeight="1" x14ac:dyDescent="0.2">
      <c r="A32" s="11" t="s">
        <v>13</v>
      </c>
      <c r="B32" s="20"/>
      <c r="C32" s="20"/>
      <c r="D32" s="186"/>
      <c r="E32" s="20"/>
      <c r="F32" s="68"/>
      <c r="G32" s="117"/>
      <c r="I32" s="105"/>
    </row>
    <row r="33" spans="1:11" ht="14.25" hidden="1" customHeight="1" x14ac:dyDescent="0.2">
      <c r="A33" s="1" t="s">
        <v>34</v>
      </c>
      <c r="B33" s="54">
        <v>12</v>
      </c>
      <c r="C33" s="20"/>
      <c r="D33" s="178"/>
      <c r="E33" s="20"/>
      <c r="F33" s="71"/>
      <c r="G33" s="117" t="e">
        <f>#REF!</f>
        <v>#REF!</v>
      </c>
      <c r="H33" s="21"/>
      <c r="I33" s="105"/>
    </row>
    <row r="34" spans="1:11" ht="14.25" hidden="1" customHeight="1" x14ac:dyDescent="0.2">
      <c r="A34" s="121" t="s">
        <v>50</v>
      </c>
      <c r="B34" s="54"/>
      <c r="C34" s="20"/>
      <c r="D34" s="178"/>
      <c r="E34" s="20"/>
      <c r="F34" s="71"/>
      <c r="G34" s="117">
        <v>184224</v>
      </c>
      <c r="H34" s="21"/>
      <c r="I34" s="105"/>
    </row>
    <row r="35" spans="1:11" ht="21.6" customHeight="1" x14ac:dyDescent="0.2">
      <c r="A35" s="1" t="s">
        <v>80</v>
      </c>
      <c r="B35" s="122">
        <v>11</v>
      </c>
      <c r="C35" s="20"/>
      <c r="D35" s="178">
        <f>'11-12-13'!G7</f>
        <v>8624</v>
      </c>
      <c r="E35" s="20"/>
      <c r="F35" s="71"/>
      <c r="G35" s="117" t="e">
        <f>'10'!#REF!</f>
        <v>#REF!</v>
      </c>
      <c r="H35" s="21"/>
      <c r="I35" s="105"/>
    </row>
    <row r="36" spans="1:11" ht="19.899999999999999" customHeight="1" x14ac:dyDescent="0.2">
      <c r="A36" s="11" t="s">
        <v>14</v>
      </c>
      <c r="B36" s="54"/>
      <c r="C36" s="20"/>
      <c r="D36" s="187">
        <f>SUM(D33:D35)</f>
        <v>8624</v>
      </c>
      <c r="E36" s="20"/>
      <c r="F36" s="67"/>
      <c r="G36" s="95" t="e">
        <f>SUM(G33:G35)</f>
        <v>#REF!</v>
      </c>
      <c r="I36" s="105"/>
      <c r="K36" s="105"/>
    </row>
    <row r="37" spans="1:11" ht="22.15" customHeight="1" thickBot="1" x14ac:dyDescent="0.25">
      <c r="A37" s="11" t="s">
        <v>15</v>
      </c>
      <c r="B37" s="54"/>
      <c r="C37" s="20"/>
      <c r="D37" s="188">
        <f>D30+D36</f>
        <v>706265</v>
      </c>
      <c r="E37" s="20"/>
      <c r="F37" s="68"/>
      <c r="G37" s="97" t="e">
        <f>G30+G36</f>
        <v>#REF!</v>
      </c>
      <c r="I37" s="105"/>
    </row>
    <row r="38" spans="1:11" ht="22.5" customHeight="1" thickTop="1" x14ac:dyDescent="0.2">
      <c r="A38" s="2" t="s">
        <v>16</v>
      </c>
      <c r="B38" s="54"/>
      <c r="C38" s="20"/>
      <c r="D38" s="178"/>
      <c r="E38" s="20"/>
      <c r="F38" s="68"/>
      <c r="G38" s="117"/>
      <c r="I38" s="105"/>
    </row>
    <row r="39" spans="1:11" ht="22.5" customHeight="1" x14ac:dyDescent="0.2">
      <c r="A39" s="1" t="s">
        <v>4</v>
      </c>
      <c r="B39" s="54">
        <v>12</v>
      </c>
      <c r="C39" s="20"/>
      <c r="D39" s="178">
        <v>2000000</v>
      </c>
      <c r="E39" s="20"/>
      <c r="F39" s="71"/>
      <c r="G39" s="70">
        <v>1000000</v>
      </c>
      <c r="I39" s="105"/>
    </row>
    <row r="40" spans="1:11" ht="20.25" hidden="1" customHeight="1" x14ac:dyDescent="0.2">
      <c r="A40" s="1" t="s">
        <v>40</v>
      </c>
      <c r="B40" s="54"/>
      <c r="C40" s="20"/>
      <c r="D40" s="178"/>
      <c r="E40" s="20"/>
      <c r="F40" s="119"/>
      <c r="G40" s="70">
        <v>0</v>
      </c>
      <c r="I40" s="105"/>
    </row>
    <row r="41" spans="1:11" ht="20.25" customHeight="1" x14ac:dyDescent="0.2">
      <c r="A41" s="1" t="s">
        <v>102</v>
      </c>
      <c r="B41" s="54"/>
      <c r="C41" s="20"/>
      <c r="D41" s="178">
        <v>1346</v>
      </c>
      <c r="E41" s="20"/>
      <c r="F41" s="119"/>
      <c r="G41" s="70"/>
      <c r="I41" s="105"/>
    </row>
    <row r="42" spans="1:11" ht="18.75" customHeight="1" x14ac:dyDescent="0.2">
      <c r="A42" s="1" t="s">
        <v>103</v>
      </c>
      <c r="B42" s="20"/>
      <c r="C42" s="20"/>
      <c r="D42" s="207">
        <f>'قائمة التغيرات'!I16</f>
        <v>12116</v>
      </c>
      <c r="E42" s="20"/>
      <c r="F42" s="68"/>
      <c r="G42" s="64">
        <f>'قائمة التغيرات'!I9</f>
        <v>0</v>
      </c>
      <c r="I42" s="105"/>
    </row>
    <row r="43" spans="1:11" ht="18.75" customHeight="1" x14ac:dyDescent="0.2">
      <c r="A43" s="11" t="s">
        <v>17</v>
      </c>
      <c r="B43" s="20"/>
      <c r="C43" s="20"/>
      <c r="D43" s="189">
        <f>SUM(D39:D42)</f>
        <v>2013462</v>
      </c>
      <c r="E43" s="20"/>
      <c r="F43" s="68"/>
      <c r="G43" s="78">
        <f>SUM(G39:G42)</f>
        <v>1000000</v>
      </c>
    </row>
    <row r="44" spans="1:11" ht="18.75" customHeight="1" thickBot="1" x14ac:dyDescent="0.25">
      <c r="A44" s="11" t="s">
        <v>18</v>
      </c>
      <c r="B44" s="20"/>
      <c r="C44" s="20"/>
      <c r="D44" s="190">
        <f>D37+D43</f>
        <v>2719727</v>
      </c>
      <c r="E44" s="20"/>
      <c r="F44" s="75"/>
      <c r="G44" s="79" t="e">
        <f>G37+G43</f>
        <v>#REF!</v>
      </c>
    </row>
    <row r="45" spans="1:11" ht="14.25" customHeight="1" thickTop="1" x14ac:dyDescent="0.2">
      <c r="A45" s="11"/>
      <c r="B45" s="20"/>
      <c r="C45" s="20"/>
      <c r="D45" s="191"/>
      <c r="E45" s="20"/>
      <c r="F45" s="75"/>
      <c r="G45" s="75"/>
    </row>
    <row r="46" spans="1:11" ht="14.25" customHeight="1" x14ac:dyDescent="0.2">
      <c r="A46" s="11"/>
      <c r="B46" s="20"/>
      <c r="C46" s="20"/>
      <c r="D46" s="20"/>
      <c r="E46" s="20"/>
      <c r="F46" s="75"/>
      <c r="G46" s="75"/>
    </row>
    <row r="47" spans="1:11" ht="14.25" customHeight="1" x14ac:dyDescent="0.2">
      <c r="A47" s="11"/>
      <c r="B47" s="20"/>
      <c r="C47" s="20"/>
      <c r="D47" s="20"/>
      <c r="E47" s="20"/>
      <c r="F47" s="75"/>
      <c r="G47" s="75"/>
      <c r="I47" s="105"/>
    </row>
    <row r="48" spans="1:11" ht="14.25" customHeight="1" x14ac:dyDescent="0.2">
      <c r="A48" s="11"/>
      <c r="B48" s="20"/>
      <c r="C48" s="20"/>
      <c r="D48" s="20"/>
      <c r="E48" s="20"/>
      <c r="F48" s="75"/>
      <c r="G48" s="75"/>
    </row>
    <row r="49" spans="1:8" ht="14.25" customHeight="1" x14ac:dyDescent="0.2">
      <c r="A49" s="295" t="s">
        <v>180</v>
      </c>
      <c r="B49" s="295"/>
      <c r="C49" s="295"/>
      <c r="D49" s="295"/>
      <c r="E49" s="295"/>
      <c r="F49" s="295"/>
      <c r="G49" s="295"/>
      <c r="H49" s="295"/>
    </row>
    <row r="50" spans="1:8" ht="9" customHeight="1" x14ac:dyDescent="0.2">
      <c r="A50" s="4"/>
      <c r="B50" s="4"/>
      <c r="C50" s="4"/>
      <c r="D50" s="261"/>
      <c r="E50" s="4"/>
      <c r="F50" s="145"/>
      <c r="G50" s="262"/>
      <c r="H50" s="4"/>
    </row>
    <row r="51" spans="1:8" ht="24.75" customHeight="1" x14ac:dyDescent="0.2">
      <c r="A51" s="296">
        <v>5</v>
      </c>
      <c r="B51" s="296"/>
      <c r="C51" s="296"/>
      <c r="D51" s="296"/>
      <c r="E51" s="296"/>
      <c r="F51" s="296"/>
      <c r="G51" s="296"/>
      <c r="H51" s="296"/>
    </row>
    <row r="52" spans="1:8" ht="26.25" customHeight="1" x14ac:dyDescent="0.2">
      <c r="D52" s="208"/>
    </row>
    <row r="53" spans="1:8" ht="17.25" customHeight="1" x14ac:dyDescent="0.2">
      <c r="A53" s="11"/>
      <c r="B53" s="20"/>
      <c r="C53" s="20"/>
      <c r="D53" s="191"/>
      <c r="E53" s="20"/>
      <c r="F53" s="75"/>
      <c r="G53" s="75" t="e">
        <f>G44-G20</f>
        <v>#REF!</v>
      </c>
    </row>
    <row r="54" spans="1:8" ht="26.25" customHeight="1" x14ac:dyDescent="0.2">
      <c r="D54" s="208">
        <f>D44-D20</f>
        <v>0</v>
      </c>
    </row>
    <row r="55" spans="1:8" ht="26.25" customHeight="1" x14ac:dyDescent="0.2">
      <c r="G55" s="117"/>
    </row>
  </sheetData>
  <customSheetViews>
    <customSheetView guid="{C4C54333-0C8B-484B-8210-F3D7E510C081}" scale="130" showPageBreaks="1" showGridLines="0" view="pageLayout">
      <selection sqref="A1:A1048576"/>
      <pageMargins left="0.43307086614173229" right="3.2051282051282048E-2" top="0.62" bottom="0" header="0.23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A49:H49"/>
    <mergeCell ref="A51:H51"/>
  </mergeCells>
  <printOptions horizontalCentered="1"/>
  <pageMargins left="0.43307086614173229" right="0.44" top="0.62992125984251968" bottom="0" header="0.23622047244094491" footer="0"/>
  <pageSetup paperSize="9" firstPageNumber="5" orientation="portrait" useFirstPageNumber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rightToLeft="1" tabSelected="1" topLeftCell="B18" zoomScale="130" zoomScaleNormal="130" zoomScaleSheetLayoutView="145" workbookViewId="0">
      <selection activeCell="B19" sqref="B19"/>
    </sheetView>
  </sheetViews>
  <sheetFormatPr defaultColWidth="9.375" defaultRowHeight="33" customHeight="1" x14ac:dyDescent="0.2"/>
  <cols>
    <col min="1" max="1" width="2" style="1" hidden="1" customWidth="1"/>
    <col min="2" max="2" width="44.75" style="1" customWidth="1"/>
    <col min="3" max="3" width="10.625" style="1" customWidth="1"/>
    <col min="4" max="4" width="1.5" style="1" customWidth="1"/>
    <col min="5" max="5" width="14.875" style="1" customWidth="1"/>
    <col min="6" max="6" width="2.875" style="1" customWidth="1"/>
    <col min="7" max="7" width="0.875" style="1" customWidth="1"/>
    <col min="8" max="8" width="3.375" style="7" customWidth="1"/>
    <col min="9" max="9" width="15.375" style="7" hidden="1" customWidth="1"/>
    <col min="10" max="10" width="0.375" style="1" customWidth="1"/>
    <col min="11" max="11" width="1.375" style="1" customWidth="1"/>
    <col min="12" max="12" width="2" style="1" customWidth="1"/>
    <col min="13" max="256" width="9.375" style="1"/>
    <col min="257" max="257" width="12.375" style="1" customWidth="1"/>
    <col min="258" max="258" width="31.125" style="1" customWidth="1"/>
    <col min="259" max="259" width="4" style="1" customWidth="1"/>
    <col min="260" max="260" width="10" style="1" customWidth="1"/>
    <col min="261" max="261" width="1.375" style="1" customWidth="1"/>
    <col min="262" max="262" width="23" style="1" bestFit="1" customWidth="1"/>
    <col min="263" max="263" width="2.375" style="1" customWidth="1"/>
    <col min="264" max="264" width="23" style="1" bestFit="1" customWidth="1"/>
    <col min="265" max="265" width="0.375" style="1" customWidth="1"/>
    <col min="266" max="266" width="1.375" style="1" customWidth="1"/>
    <col min="267" max="267" width="2" style="1" customWidth="1"/>
    <col min="268" max="512" width="9.375" style="1"/>
    <col min="513" max="513" width="12.375" style="1" customWidth="1"/>
    <col min="514" max="514" width="31.125" style="1" customWidth="1"/>
    <col min="515" max="515" width="4" style="1" customWidth="1"/>
    <col min="516" max="516" width="10" style="1" customWidth="1"/>
    <col min="517" max="517" width="1.375" style="1" customWidth="1"/>
    <col min="518" max="518" width="23" style="1" bestFit="1" customWidth="1"/>
    <col min="519" max="519" width="2.375" style="1" customWidth="1"/>
    <col min="520" max="520" width="23" style="1" bestFit="1" customWidth="1"/>
    <col min="521" max="521" width="0.375" style="1" customWidth="1"/>
    <col min="522" max="522" width="1.375" style="1" customWidth="1"/>
    <col min="523" max="523" width="2" style="1" customWidth="1"/>
    <col min="524" max="768" width="9.375" style="1"/>
    <col min="769" max="769" width="12.375" style="1" customWidth="1"/>
    <col min="770" max="770" width="31.125" style="1" customWidth="1"/>
    <col min="771" max="771" width="4" style="1" customWidth="1"/>
    <col min="772" max="772" width="10" style="1" customWidth="1"/>
    <col min="773" max="773" width="1.375" style="1" customWidth="1"/>
    <col min="774" max="774" width="23" style="1" bestFit="1" customWidth="1"/>
    <col min="775" max="775" width="2.375" style="1" customWidth="1"/>
    <col min="776" max="776" width="23" style="1" bestFit="1" customWidth="1"/>
    <col min="777" max="777" width="0.375" style="1" customWidth="1"/>
    <col min="778" max="778" width="1.375" style="1" customWidth="1"/>
    <col min="779" max="779" width="2" style="1" customWidth="1"/>
    <col min="780" max="1024" width="9.375" style="1"/>
    <col min="1025" max="1025" width="12.375" style="1" customWidth="1"/>
    <col min="1026" max="1026" width="31.125" style="1" customWidth="1"/>
    <col min="1027" max="1027" width="4" style="1" customWidth="1"/>
    <col min="1028" max="1028" width="10" style="1" customWidth="1"/>
    <col min="1029" max="1029" width="1.375" style="1" customWidth="1"/>
    <col min="1030" max="1030" width="23" style="1" bestFit="1" customWidth="1"/>
    <col min="1031" max="1031" width="2.375" style="1" customWidth="1"/>
    <col min="1032" max="1032" width="23" style="1" bestFit="1" customWidth="1"/>
    <col min="1033" max="1033" width="0.375" style="1" customWidth="1"/>
    <col min="1034" max="1034" width="1.375" style="1" customWidth="1"/>
    <col min="1035" max="1035" width="2" style="1" customWidth="1"/>
    <col min="1036" max="1280" width="9.375" style="1"/>
    <col min="1281" max="1281" width="12.375" style="1" customWidth="1"/>
    <col min="1282" max="1282" width="31.125" style="1" customWidth="1"/>
    <col min="1283" max="1283" width="4" style="1" customWidth="1"/>
    <col min="1284" max="1284" width="10" style="1" customWidth="1"/>
    <col min="1285" max="1285" width="1.375" style="1" customWidth="1"/>
    <col min="1286" max="1286" width="23" style="1" bestFit="1" customWidth="1"/>
    <col min="1287" max="1287" width="2.375" style="1" customWidth="1"/>
    <col min="1288" max="1288" width="23" style="1" bestFit="1" customWidth="1"/>
    <col min="1289" max="1289" width="0.375" style="1" customWidth="1"/>
    <col min="1290" max="1290" width="1.375" style="1" customWidth="1"/>
    <col min="1291" max="1291" width="2" style="1" customWidth="1"/>
    <col min="1292" max="1536" width="9.375" style="1"/>
    <col min="1537" max="1537" width="12.375" style="1" customWidth="1"/>
    <col min="1538" max="1538" width="31.125" style="1" customWidth="1"/>
    <col min="1539" max="1539" width="4" style="1" customWidth="1"/>
    <col min="1540" max="1540" width="10" style="1" customWidth="1"/>
    <col min="1541" max="1541" width="1.375" style="1" customWidth="1"/>
    <col min="1542" max="1542" width="23" style="1" bestFit="1" customWidth="1"/>
    <col min="1543" max="1543" width="2.375" style="1" customWidth="1"/>
    <col min="1544" max="1544" width="23" style="1" bestFit="1" customWidth="1"/>
    <col min="1545" max="1545" width="0.375" style="1" customWidth="1"/>
    <col min="1546" max="1546" width="1.375" style="1" customWidth="1"/>
    <col min="1547" max="1547" width="2" style="1" customWidth="1"/>
    <col min="1548" max="1792" width="9.375" style="1"/>
    <col min="1793" max="1793" width="12.375" style="1" customWidth="1"/>
    <col min="1794" max="1794" width="31.125" style="1" customWidth="1"/>
    <col min="1795" max="1795" width="4" style="1" customWidth="1"/>
    <col min="1796" max="1796" width="10" style="1" customWidth="1"/>
    <col min="1797" max="1797" width="1.375" style="1" customWidth="1"/>
    <col min="1798" max="1798" width="23" style="1" bestFit="1" customWidth="1"/>
    <col min="1799" max="1799" width="2.375" style="1" customWidth="1"/>
    <col min="1800" max="1800" width="23" style="1" bestFit="1" customWidth="1"/>
    <col min="1801" max="1801" width="0.375" style="1" customWidth="1"/>
    <col min="1802" max="1802" width="1.375" style="1" customWidth="1"/>
    <col min="1803" max="1803" width="2" style="1" customWidth="1"/>
    <col min="1804" max="2048" width="9.375" style="1"/>
    <col min="2049" max="2049" width="12.375" style="1" customWidth="1"/>
    <col min="2050" max="2050" width="31.125" style="1" customWidth="1"/>
    <col min="2051" max="2051" width="4" style="1" customWidth="1"/>
    <col min="2052" max="2052" width="10" style="1" customWidth="1"/>
    <col min="2053" max="2053" width="1.375" style="1" customWidth="1"/>
    <col min="2054" max="2054" width="23" style="1" bestFit="1" customWidth="1"/>
    <col min="2055" max="2055" width="2.375" style="1" customWidth="1"/>
    <col min="2056" max="2056" width="23" style="1" bestFit="1" customWidth="1"/>
    <col min="2057" max="2057" width="0.375" style="1" customWidth="1"/>
    <col min="2058" max="2058" width="1.375" style="1" customWidth="1"/>
    <col min="2059" max="2059" width="2" style="1" customWidth="1"/>
    <col min="2060" max="2304" width="9.375" style="1"/>
    <col min="2305" max="2305" width="12.375" style="1" customWidth="1"/>
    <col min="2306" max="2306" width="31.125" style="1" customWidth="1"/>
    <col min="2307" max="2307" width="4" style="1" customWidth="1"/>
    <col min="2308" max="2308" width="10" style="1" customWidth="1"/>
    <col min="2309" max="2309" width="1.375" style="1" customWidth="1"/>
    <col min="2310" max="2310" width="23" style="1" bestFit="1" customWidth="1"/>
    <col min="2311" max="2311" width="2.375" style="1" customWidth="1"/>
    <col min="2312" max="2312" width="23" style="1" bestFit="1" customWidth="1"/>
    <col min="2313" max="2313" width="0.375" style="1" customWidth="1"/>
    <col min="2314" max="2314" width="1.375" style="1" customWidth="1"/>
    <col min="2315" max="2315" width="2" style="1" customWidth="1"/>
    <col min="2316" max="2560" width="9.375" style="1"/>
    <col min="2561" max="2561" width="12.375" style="1" customWidth="1"/>
    <col min="2562" max="2562" width="31.125" style="1" customWidth="1"/>
    <col min="2563" max="2563" width="4" style="1" customWidth="1"/>
    <col min="2564" max="2564" width="10" style="1" customWidth="1"/>
    <col min="2565" max="2565" width="1.375" style="1" customWidth="1"/>
    <col min="2566" max="2566" width="23" style="1" bestFit="1" customWidth="1"/>
    <col min="2567" max="2567" width="2.375" style="1" customWidth="1"/>
    <col min="2568" max="2568" width="23" style="1" bestFit="1" customWidth="1"/>
    <col min="2569" max="2569" width="0.375" style="1" customWidth="1"/>
    <col min="2570" max="2570" width="1.375" style="1" customWidth="1"/>
    <col min="2571" max="2571" width="2" style="1" customWidth="1"/>
    <col min="2572" max="2816" width="9.375" style="1"/>
    <col min="2817" max="2817" width="12.375" style="1" customWidth="1"/>
    <col min="2818" max="2818" width="31.125" style="1" customWidth="1"/>
    <col min="2819" max="2819" width="4" style="1" customWidth="1"/>
    <col min="2820" max="2820" width="10" style="1" customWidth="1"/>
    <col min="2821" max="2821" width="1.375" style="1" customWidth="1"/>
    <col min="2822" max="2822" width="23" style="1" bestFit="1" customWidth="1"/>
    <col min="2823" max="2823" width="2.375" style="1" customWidth="1"/>
    <col min="2824" max="2824" width="23" style="1" bestFit="1" customWidth="1"/>
    <col min="2825" max="2825" width="0.375" style="1" customWidth="1"/>
    <col min="2826" max="2826" width="1.375" style="1" customWidth="1"/>
    <col min="2827" max="2827" width="2" style="1" customWidth="1"/>
    <col min="2828" max="3072" width="9.375" style="1"/>
    <col min="3073" max="3073" width="12.375" style="1" customWidth="1"/>
    <col min="3074" max="3074" width="31.125" style="1" customWidth="1"/>
    <col min="3075" max="3075" width="4" style="1" customWidth="1"/>
    <col min="3076" max="3076" width="10" style="1" customWidth="1"/>
    <col min="3077" max="3077" width="1.375" style="1" customWidth="1"/>
    <col min="3078" max="3078" width="23" style="1" bestFit="1" customWidth="1"/>
    <col min="3079" max="3079" width="2.375" style="1" customWidth="1"/>
    <col min="3080" max="3080" width="23" style="1" bestFit="1" customWidth="1"/>
    <col min="3081" max="3081" width="0.375" style="1" customWidth="1"/>
    <col min="3082" max="3082" width="1.375" style="1" customWidth="1"/>
    <col min="3083" max="3083" width="2" style="1" customWidth="1"/>
    <col min="3084" max="3328" width="9.375" style="1"/>
    <col min="3329" max="3329" width="12.375" style="1" customWidth="1"/>
    <col min="3330" max="3330" width="31.125" style="1" customWidth="1"/>
    <col min="3331" max="3331" width="4" style="1" customWidth="1"/>
    <col min="3332" max="3332" width="10" style="1" customWidth="1"/>
    <col min="3333" max="3333" width="1.375" style="1" customWidth="1"/>
    <col min="3334" max="3334" width="23" style="1" bestFit="1" customWidth="1"/>
    <col min="3335" max="3335" width="2.375" style="1" customWidth="1"/>
    <col min="3336" max="3336" width="23" style="1" bestFit="1" customWidth="1"/>
    <col min="3337" max="3337" width="0.375" style="1" customWidth="1"/>
    <col min="3338" max="3338" width="1.375" style="1" customWidth="1"/>
    <col min="3339" max="3339" width="2" style="1" customWidth="1"/>
    <col min="3340" max="3584" width="9.375" style="1"/>
    <col min="3585" max="3585" width="12.375" style="1" customWidth="1"/>
    <col min="3586" max="3586" width="31.125" style="1" customWidth="1"/>
    <col min="3587" max="3587" width="4" style="1" customWidth="1"/>
    <col min="3588" max="3588" width="10" style="1" customWidth="1"/>
    <col min="3589" max="3589" width="1.375" style="1" customWidth="1"/>
    <col min="3590" max="3590" width="23" style="1" bestFit="1" customWidth="1"/>
    <col min="3591" max="3591" width="2.375" style="1" customWidth="1"/>
    <col min="3592" max="3592" width="23" style="1" bestFit="1" customWidth="1"/>
    <col min="3593" max="3593" width="0.375" style="1" customWidth="1"/>
    <col min="3594" max="3594" width="1.375" style="1" customWidth="1"/>
    <col min="3595" max="3595" width="2" style="1" customWidth="1"/>
    <col min="3596" max="3840" width="9.375" style="1"/>
    <col min="3841" max="3841" width="12.375" style="1" customWidth="1"/>
    <col min="3842" max="3842" width="31.125" style="1" customWidth="1"/>
    <col min="3843" max="3843" width="4" style="1" customWidth="1"/>
    <col min="3844" max="3844" width="10" style="1" customWidth="1"/>
    <col min="3845" max="3845" width="1.375" style="1" customWidth="1"/>
    <col min="3846" max="3846" width="23" style="1" bestFit="1" customWidth="1"/>
    <col min="3847" max="3847" width="2.375" style="1" customWidth="1"/>
    <col min="3848" max="3848" width="23" style="1" bestFit="1" customWidth="1"/>
    <col min="3849" max="3849" width="0.375" style="1" customWidth="1"/>
    <col min="3850" max="3850" width="1.375" style="1" customWidth="1"/>
    <col min="3851" max="3851" width="2" style="1" customWidth="1"/>
    <col min="3852" max="4096" width="9.375" style="1"/>
    <col min="4097" max="4097" width="12.375" style="1" customWidth="1"/>
    <col min="4098" max="4098" width="31.125" style="1" customWidth="1"/>
    <col min="4099" max="4099" width="4" style="1" customWidth="1"/>
    <col min="4100" max="4100" width="10" style="1" customWidth="1"/>
    <col min="4101" max="4101" width="1.375" style="1" customWidth="1"/>
    <col min="4102" max="4102" width="23" style="1" bestFit="1" customWidth="1"/>
    <col min="4103" max="4103" width="2.375" style="1" customWidth="1"/>
    <col min="4104" max="4104" width="23" style="1" bestFit="1" customWidth="1"/>
    <col min="4105" max="4105" width="0.375" style="1" customWidth="1"/>
    <col min="4106" max="4106" width="1.375" style="1" customWidth="1"/>
    <col min="4107" max="4107" width="2" style="1" customWidth="1"/>
    <col min="4108" max="4352" width="9.375" style="1"/>
    <col min="4353" max="4353" width="12.375" style="1" customWidth="1"/>
    <col min="4354" max="4354" width="31.125" style="1" customWidth="1"/>
    <col min="4355" max="4355" width="4" style="1" customWidth="1"/>
    <col min="4356" max="4356" width="10" style="1" customWidth="1"/>
    <col min="4357" max="4357" width="1.375" style="1" customWidth="1"/>
    <col min="4358" max="4358" width="23" style="1" bestFit="1" customWidth="1"/>
    <col min="4359" max="4359" width="2.375" style="1" customWidth="1"/>
    <col min="4360" max="4360" width="23" style="1" bestFit="1" customWidth="1"/>
    <col min="4361" max="4361" width="0.375" style="1" customWidth="1"/>
    <col min="4362" max="4362" width="1.375" style="1" customWidth="1"/>
    <col min="4363" max="4363" width="2" style="1" customWidth="1"/>
    <col min="4364" max="4608" width="9.375" style="1"/>
    <col min="4609" max="4609" width="12.375" style="1" customWidth="1"/>
    <col min="4610" max="4610" width="31.125" style="1" customWidth="1"/>
    <col min="4611" max="4611" width="4" style="1" customWidth="1"/>
    <col min="4612" max="4612" width="10" style="1" customWidth="1"/>
    <col min="4613" max="4613" width="1.375" style="1" customWidth="1"/>
    <col min="4614" max="4614" width="23" style="1" bestFit="1" customWidth="1"/>
    <col min="4615" max="4615" width="2.375" style="1" customWidth="1"/>
    <col min="4616" max="4616" width="23" style="1" bestFit="1" customWidth="1"/>
    <col min="4617" max="4617" width="0.375" style="1" customWidth="1"/>
    <col min="4618" max="4618" width="1.375" style="1" customWidth="1"/>
    <col min="4619" max="4619" width="2" style="1" customWidth="1"/>
    <col min="4620" max="4864" width="9.375" style="1"/>
    <col min="4865" max="4865" width="12.375" style="1" customWidth="1"/>
    <col min="4866" max="4866" width="31.125" style="1" customWidth="1"/>
    <col min="4867" max="4867" width="4" style="1" customWidth="1"/>
    <col min="4868" max="4868" width="10" style="1" customWidth="1"/>
    <col min="4869" max="4869" width="1.375" style="1" customWidth="1"/>
    <col min="4870" max="4870" width="23" style="1" bestFit="1" customWidth="1"/>
    <col min="4871" max="4871" width="2.375" style="1" customWidth="1"/>
    <col min="4872" max="4872" width="23" style="1" bestFit="1" customWidth="1"/>
    <col min="4873" max="4873" width="0.375" style="1" customWidth="1"/>
    <col min="4874" max="4874" width="1.375" style="1" customWidth="1"/>
    <col min="4875" max="4875" width="2" style="1" customWidth="1"/>
    <col min="4876" max="5120" width="9.375" style="1"/>
    <col min="5121" max="5121" width="12.375" style="1" customWidth="1"/>
    <col min="5122" max="5122" width="31.125" style="1" customWidth="1"/>
    <col min="5123" max="5123" width="4" style="1" customWidth="1"/>
    <col min="5124" max="5124" width="10" style="1" customWidth="1"/>
    <col min="5125" max="5125" width="1.375" style="1" customWidth="1"/>
    <col min="5126" max="5126" width="23" style="1" bestFit="1" customWidth="1"/>
    <col min="5127" max="5127" width="2.375" style="1" customWidth="1"/>
    <col min="5128" max="5128" width="23" style="1" bestFit="1" customWidth="1"/>
    <col min="5129" max="5129" width="0.375" style="1" customWidth="1"/>
    <col min="5130" max="5130" width="1.375" style="1" customWidth="1"/>
    <col min="5131" max="5131" width="2" style="1" customWidth="1"/>
    <col min="5132" max="5376" width="9.375" style="1"/>
    <col min="5377" max="5377" width="12.375" style="1" customWidth="1"/>
    <col min="5378" max="5378" width="31.125" style="1" customWidth="1"/>
    <col min="5379" max="5379" width="4" style="1" customWidth="1"/>
    <col min="5380" max="5380" width="10" style="1" customWidth="1"/>
    <col min="5381" max="5381" width="1.375" style="1" customWidth="1"/>
    <col min="5382" max="5382" width="23" style="1" bestFit="1" customWidth="1"/>
    <col min="5383" max="5383" width="2.375" style="1" customWidth="1"/>
    <col min="5384" max="5384" width="23" style="1" bestFit="1" customWidth="1"/>
    <col min="5385" max="5385" width="0.375" style="1" customWidth="1"/>
    <col min="5386" max="5386" width="1.375" style="1" customWidth="1"/>
    <col min="5387" max="5387" width="2" style="1" customWidth="1"/>
    <col min="5388" max="5632" width="9.375" style="1"/>
    <col min="5633" max="5633" width="12.375" style="1" customWidth="1"/>
    <col min="5634" max="5634" width="31.125" style="1" customWidth="1"/>
    <col min="5635" max="5635" width="4" style="1" customWidth="1"/>
    <col min="5636" max="5636" width="10" style="1" customWidth="1"/>
    <col min="5637" max="5637" width="1.375" style="1" customWidth="1"/>
    <col min="5638" max="5638" width="23" style="1" bestFit="1" customWidth="1"/>
    <col min="5639" max="5639" width="2.375" style="1" customWidth="1"/>
    <col min="5640" max="5640" width="23" style="1" bestFit="1" customWidth="1"/>
    <col min="5641" max="5641" width="0.375" style="1" customWidth="1"/>
    <col min="5642" max="5642" width="1.375" style="1" customWidth="1"/>
    <col min="5643" max="5643" width="2" style="1" customWidth="1"/>
    <col min="5644" max="5888" width="9.375" style="1"/>
    <col min="5889" max="5889" width="12.375" style="1" customWidth="1"/>
    <col min="5890" max="5890" width="31.125" style="1" customWidth="1"/>
    <col min="5891" max="5891" width="4" style="1" customWidth="1"/>
    <col min="5892" max="5892" width="10" style="1" customWidth="1"/>
    <col min="5893" max="5893" width="1.375" style="1" customWidth="1"/>
    <col min="5894" max="5894" width="23" style="1" bestFit="1" customWidth="1"/>
    <col min="5895" max="5895" width="2.375" style="1" customWidth="1"/>
    <col min="5896" max="5896" width="23" style="1" bestFit="1" customWidth="1"/>
    <col min="5897" max="5897" width="0.375" style="1" customWidth="1"/>
    <col min="5898" max="5898" width="1.375" style="1" customWidth="1"/>
    <col min="5899" max="5899" width="2" style="1" customWidth="1"/>
    <col min="5900" max="6144" width="9.375" style="1"/>
    <col min="6145" max="6145" width="12.375" style="1" customWidth="1"/>
    <col min="6146" max="6146" width="31.125" style="1" customWidth="1"/>
    <col min="6147" max="6147" width="4" style="1" customWidth="1"/>
    <col min="6148" max="6148" width="10" style="1" customWidth="1"/>
    <col min="6149" max="6149" width="1.375" style="1" customWidth="1"/>
    <col min="6150" max="6150" width="23" style="1" bestFit="1" customWidth="1"/>
    <col min="6151" max="6151" width="2.375" style="1" customWidth="1"/>
    <col min="6152" max="6152" width="23" style="1" bestFit="1" customWidth="1"/>
    <col min="6153" max="6153" width="0.375" style="1" customWidth="1"/>
    <col min="6154" max="6154" width="1.375" style="1" customWidth="1"/>
    <col min="6155" max="6155" width="2" style="1" customWidth="1"/>
    <col min="6156" max="6400" width="9.375" style="1"/>
    <col min="6401" max="6401" width="12.375" style="1" customWidth="1"/>
    <col min="6402" max="6402" width="31.125" style="1" customWidth="1"/>
    <col min="6403" max="6403" width="4" style="1" customWidth="1"/>
    <col min="6404" max="6404" width="10" style="1" customWidth="1"/>
    <col min="6405" max="6405" width="1.375" style="1" customWidth="1"/>
    <col min="6406" max="6406" width="23" style="1" bestFit="1" customWidth="1"/>
    <col min="6407" max="6407" width="2.375" style="1" customWidth="1"/>
    <col min="6408" max="6408" width="23" style="1" bestFit="1" customWidth="1"/>
    <col min="6409" max="6409" width="0.375" style="1" customWidth="1"/>
    <col min="6410" max="6410" width="1.375" style="1" customWidth="1"/>
    <col min="6411" max="6411" width="2" style="1" customWidth="1"/>
    <col min="6412" max="6656" width="9.375" style="1"/>
    <col min="6657" max="6657" width="12.375" style="1" customWidth="1"/>
    <col min="6658" max="6658" width="31.125" style="1" customWidth="1"/>
    <col min="6659" max="6659" width="4" style="1" customWidth="1"/>
    <col min="6660" max="6660" width="10" style="1" customWidth="1"/>
    <col min="6661" max="6661" width="1.375" style="1" customWidth="1"/>
    <col min="6662" max="6662" width="23" style="1" bestFit="1" customWidth="1"/>
    <col min="6663" max="6663" width="2.375" style="1" customWidth="1"/>
    <col min="6664" max="6664" width="23" style="1" bestFit="1" customWidth="1"/>
    <col min="6665" max="6665" width="0.375" style="1" customWidth="1"/>
    <col min="6666" max="6666" width="1.375" style="1" customWidth="1"/>
    <col min="6667" max="6667" width="2" style="1" customWidth="1"/>
    <col min="6668" max="6912" width="9.375" style="1"/>
    <col min="6913" max="6913" width="12.375" style="1" customWidth="1"/>
    <col min="6914" max="6914" width="31.125" style="1" customWidth="1"/>
    <col min="6915" max="6915" width="4" style="1" customWidth="1"/>
    <col min="6916" max="6916" width="10" style="1" customWidth="1"/>
    <col min="6917" max="6917" width="1.375" style="1" customWidth="1"/>
    <col min="6918" max="6918" width="23" style="1" bestFit="1" customWidth="1"/>
    <col min="6919" max="6919" width="2.375" style="1" customWidth="1"/>
    <col min="6920" max="6920" width="23" style="1" bestFit="1" customWidth="1"/>
    <col min="6921" max="6921" width="0.375" style="1" customWidth="1"/>
    <col min="6922" max="6922" width="1.375" style="1" customWidth="1"/>
    <col min="6923" max="6923" width="2" style="1" customWidth="1"/>
    <col min="6924" max="7168" width="9.375" style="1"/>
    <col min="7169" max="7169" width="12.375" style="1" customWidth="1"/>
    <col min="7170" max="7170" width="31.125" style="1" customWidth="1"/>
    <col min="7171" max="7171" width="4" style="1" customWidth="1"/>
    <col min="7172" max="7172" width="10" style="1" customWidth="1"/>
    <col min="7173" max="7173" width="1.375" style="1" customWidth="1"/>
    <col min="7174" max="7174" width="23" style="1" bestFit="1" customWidth="1"/>
    <col min="7175" max="7175" width="2.375" style="1" customWidth="1"/>
    <col min="7176" max="7176" width="23" style="1" bestFit="1" customWidth="1"/>
    <col min="7177" max="7177" width="0.375" style="1" customWidth="1"/>
    <col min="7178" max="7178" width="1.375" style="1" customWidth="1"/>
    <col min="7179" max="7179" width="2" style="1" customWidth="1"/>
    <col min="7180" max="7424" width="9.375" style="1"/>
    <col min="7425" max="7425" width="12.375" style="1" customWidth="1"/>
    <col min="7426" max="7426" width="31.125" style="1" customWidth="1"/>
    <col min="7427" max="7427" width="4" style="1" customWidth="1"/>
    <col min="7428" max="7428" width="10" style="1" customWidth="1"/>
    <col min="7429" max="7429" width="1.375" style="1" customWidth="1"/>
    <col min="7430" max="7430" width="23" style="1" bestFit="1" customWidth="1"/>
    <col min="7431" max="7431" width="2.375" style="1" customWidth="1"/>
    <col min="7432" max="7432" width="23" style="1" bestFit="1" customWidth="1"/>
    <col min="7433" max="7433" width="0.375" style="1" customWidth="1"/>
    <col min="7434" max="7434" width="1.375" style="1" customWidth="1"/>
    <col min="7435" max="7435" width="2" style="1" customWidth="1"/>
    <col min="7436" max="7680" width="9.375" style="1"/>
    <col min="7681" max="7681" width="12.375" style="1" customWidth="1"/>
    <col min="7682" max="7682" width="31.125" style="1" customWidth="1"/>
    <col min="7683" max="7683" width="4" style="1" customWidth="1"/>
    <col min="7684" max="7684" width="10" style="1" customWidth="1"/>
    <col min="7685" max="7685" width="1.375" style="1" customWidth="1"/>
    <col min="7686" max="7686" width="23" style="1" bestFit="1" customWidth="1"/>
    <col min="7687" max="7687" width="2.375" style="1" customWidth="1"/>
    <col min="7688" max="7688" width="23" style="1" bestFit="1" customWidth="1"/>
    <col min="7689" max="7689" width="0.375" style="1" customWidth="1"/>
    <col min="7690" max="7690" width="1.375" style="1" customWidth="1"/>
    <col min="7691" max="7691" width="2" style="1" customWidth="1"/>
    <col min="7692" max="7936" width="9.375" style="1"/>
    <col min="7937" max="7937" width="12.375" style="1" customWidth="1"/>
    <col min="7938" max="7938" width="31.125" style="1" customWidth="1"/>
    <col min="7939" max="7939" width="4" style="1" customWidth="1"/>
    <col min="7940" max="7940" width="10" style="1" customWidth="1"/>
    <col min="7941" max="7941" width="1.375" style="1" customWidth="1"/>
    <col min="7942" max="7942" width="23" style="1" bestFit="1" customWidth="1"/>
    <col min="7943" max="7943" width="2.375" style="1" customWidth="1"/>
    <col min="7944" max="7944" width="23" style="1" bestFit="1" customWidth="1"/>
    <col min="7945" max="7945" width="0.375" style="1" customWidth="1"/>
    <col min="7946" max="7946" width="1.375" style="1" customWidth="1"/>
    <col min="7947" max="7947" width="2" style="1" customWidth="1"/>
    <col min="7948" max="8192" width="9.375" style="1"/>
    <col min="8193" max="8193" width="12.375" style="1" customWidth="1"/>
    <col min="8194" max="8194" width="31.125" style="1" customWidth="1"/>
    <col min="8195" max="8195" width="4" style="1" customWidth="1"/>
    <col min="8196" max="8196" width="10" style="1" customWidth="1"/>
    <col min="8197" max="8197" width="1.375" style="1" customWidth="1"/>
    <col min="8198" max="8198" width="23" style="1" bestFit="1" customWidth="1"/>
    <col min="8199" max="8199" width="2.375" style="1" customWidth="1"/>
    <col min="8200" max="8200" width="23" style="1" bestFit="1" customWidth="1"/>
    <col min="8201" max="8201" width="0.375" style="1" customWidth="1"/>
    <col min="8202" max="8202" width="1.375" style="1" customWidth="1"/>
    <col min="8203" max="8203" width="2" style="1" customWidth="1"/>
    <col min="8204" max="8448" width="9.375" style="1"/>
    <col min="8449" max="8449" width="12.375" style="1" customWidth="1"/>
    <col min="8450" max="8450" width="31.125" style="1" customWidth="1"/>
    <col min="8451" max="8451" width="4" style="1" customWidth="1"/>
    <col min="8452" max="8452" width="10" style="1" customWidth="1"/>
    <col min="8453" max="8453" width="1.375" style="1" customWidth="1"/>
    <col min="8454" max="8454" width="23" style="1" bestFit="1" customWidth="1"/>
    <col min="8455" max="8455" width="2.375" style="1" customWidth="1"/>
    <col min="8456" max="8456" width="23" style="1" bestFit="1" customWidth="1"/>
    <col min="8457" max="8457" width="0.375" style="1" customWidth="1"/>
    <col min="8458" max="8458" width="1.375" style="1" customWidth="1"/>
    <col min="8459" max="8459" width="2" style="1" customWidth="1"/>
    <col min="8460" max="8704" width="9.375" style="1"/>
    <col min="8705" max="8705" width="12.375" style="1" customWidth="1"/>
    <col min="8706" max="8706" width="31.125" style="1" customWidth="1"/>
    <col min="8707" max="8707" width="4" style="1" customWidth="1"/>
    <col min="8708" max="8708" width="10" style="1" customWidth="1"/>
    <col min="8709" max="8709" width="1.375" style="1" customWidth="1"/>
    <col min="8710" max="8710" width="23" style="1" bestFit="1" customWidth="1"/>
    <col min="8711" max="8711" width="2.375" style="1" customWidth="1"/>
    <col min="8712" max="8712" width="23" style="1" bestFit="1" customWidth="1"/>
    <col min="8713" max="8713" width="0.375" style="1" customWidth="1"/>
    <col min="8714" max="8714" width="1.375" style="1" customWidth="1"/>
    <col min="8715" max="8715" width="2" style="1" customWidth="1"/>
    <col min="8716" max="8960" width="9.375" style="1"/>
    <col min="8961" max="8961" width="12.375" style="1" customWidth="1"/>
    <col min="8962" max="8962" width="31.125" style="1" customWidth="1"/>
    <col min="8963" max="8963" width="4" style="1" customWidth="1"/>
    <col min="8964" max="8964" width="10" style="1" customWidth="1"/>
    <col min="8965" max="8965" width="1.375" style="1" customWidth="1"/>
    <col min="8966" max="8966" width="23" style="1" bestFit="1" customWidth="1"/>
    <col min="8967" max="8967" width="2.375" style="1" customWidth="1"/>
    <col min="8968" max="8968" width="23" style="1" bestFit="1" customWidth="1"/>
    <col min="8969" max="8969" width="0.375" style="1" customWidth="1"/>
    <col min="8970" max="8970" width="1.375" style="1" customWidth="1"/>
    <col min="8971" max="8971" width="2" style="1" customWidth="1"/>
    <col min="8972" max="9216" width="9.375" style="1"/>
    <col min="9217" max="9217" width="12.375" style="1" customWidth="1"/>
    <col min="9218" max="9218" width="31.125" style="1" customWidth="1"/>
    <col min="9219" max="9219" width="4" style="1" customWidth="1"/>
    <col min="9220" max="9220" width="10" style="1" customWidth="1"/>
    <col min="9221" max="9221" width="1.375" style="1" customWidth="1"/>
    <col min="9222" max="9222" width="23" style="1" bestFit="1" customWidth="1"/>
    <col min="9223" max="9223" width="2.375" style="1" customWidth="1"/>
    <col min="9224" max="9224" width="23" style="1" bestFit="1" customWidth="1"/>
    <col min="9225" max="9225" width="0.375" style="1" customWidth="1"/>
    <col min="9226" max="9226" width="1.375" style="1" customWidth="1"/>
    <col min="9227" max="9227" width="2" style="1" customWidth="1"/>
    <col min="9228" max="9472" width="9.375" style="1"/>
    <col min="9473" max="9473" width="12.375" style="1" customWidth="1"/>
    <col min="9474" max="9474" width="31.125" style="1" customWidth="1"/>
    <col min="9475" max="9475" width="4" style="1" customWidth="1"/>
    <col min="9476" max="9476" width="10" style="1" customWidth="1"/>
    <col min="9477" max="9477" width="1.375" style="1" customWidth="1"/>
    <col min="9478" max="9478" width="23" style="1" bestFit="1" customWidth="1"/>
    <col min="9479" max="9479" width="2.375" style="1" customWidth="1"/>
    <col min="9480" max="9480" width="23" style="1" bestFit="1" customWidth="1"/>
    <col min="9481" max="9481" width="0.375" style="1" customWidth="1"/>
    <col min="9482" max="9482" width="1.375" style="1" customWidth="1"/>
    <col min="9483" max="9483" width="2" style="1" customWidth="1"/>
    <col min="9484" max="9728" width="9.375" style="1"/>
    <col min="9729" max="9729" width="12.375" style="1" customWidth="1"/>
    <col min="9730" max="9730" width="31.125" style="1" customWidth="1"/>
    <col min="9731" max="9731" width="4" style="1" customWidth="1"/>
    <col min="9732" max="9732" width="10" style="1" customWidth="1"/>
    <col min="9733" max="9733" width="1.375" style="1" customWidth="1"/>
    <col min="9734" max="9734" width="23" style="1" bestFit="1" customWidth="1"/>
    <col min="9735" max="9735" width="2.375" style="1" customWidth="1"/>
    <col min="9736" max="9736" width="23" style="1" bestFit="1" customWidth="1"/>
    <col min="9737" max="9737" width="0.375" style="1" customWidth="1"/>
    <col min="9738" max="9738" width="1.375" style="1" customWidth="1"/>
    <col min="9739" max="9739" width="2" style="1" customWidth="1"/>
    <col min="9740" max="9984" width="9.375" style="1"/>
    <col min="9985" max="9985" width="12.375" style="1" customWidth="1"/>
    <col min="9986" max="9986" width="31.125" style="1" customWidth="1"/>
    <col min="9987" max="9987" width="4" style="1" customWidth="1"/>
    <col min="9988" max="9988" width="10" style="1" customWidth="1"/>
    <col min="9989" max="9989" width="1.375" style="1" customWidth="1"/>
    <col min="9990" max="9990" width="23" style="1" bestFit="1" customWidth="1"/>
    <col min="9991" max="9991" width="2.375" style="1" customWidth="1"/>
    <col min="9992" max="9992" width="23" style="1" bestFit="1" customWidth="1"/>
    <col min="9993" max="9993" width="0.375" style="1" customWidth="1"/>
    <col min="9994" max="9994" width="1.375" style="1" customWidth="1"/>
    <col min="9995" max="9995" width="2" style="1" customWidth="1"/>
    <col min="9996" max="10240" width="9.375" style="1"/>
    <col min="10241" max="10241" width="12.375" style="1" customWidth="1"/>
    <col min="10242" max="10242" width="31.125" style="1" customWidth="1"/>
    <col min="10243" max="10243" width="4" style="1" customWidth="1"/>
    <col min="10244" max="10244" width="10" style="1" customWidth="1"/>
    <col min="10245" max="10245" width="1.375" style="1" customWidth="1"/>
    <col min="10246" max="10246" width="23" style="1" bestFit="1" customWidth="1"/>
    <col min="10247" max="10247" width="2.375" style="1" customWidth="1"/>
    <col min="10248" max="10248" width="23" style="1" bestFit="1" customWidth="1"/>
    <col min="10249" max="10249" width="0.375" style="1" customWidth="1"/>
    <col min="10250" max="10250" width="1.375" style="1" customWidth="1"/>
    <col min="10251" max="10251" width="2" style="1" customWidth="1"/>
    <col min="10252" max="10496" width="9.375" style="1"/>
    <col min="10497" max="10497" width="12.375" style="1" customWidth="1"/>
    <col min="10498" max="10498" width="31.125" style="1" customWidth="1"/>
    <col min="10499" max="10499" width="4" style="1" customWidth="1"/>
    <col min="10500" max="10500" width="10" style="1" customWidth="1"/>
    <col min="10501" max="10501" width="1.375" style="1" customWidth="1"/>
    <col min="10502" max="10502" width="23" style="1" bestFit="1" customWidth="1"/>
    <col min="10503" max="10503" width="2.375" style="1" customWidth="1"/>
    <col min="10504" max="10504" width="23" style="1" bestFit="1" customWidth="1"/>
    <col min="10505" max="10505" width="0.375" style="1" customWidth="1"/>
    <col min="10506" max="10506" width="1.375" style="1" customWidth="1"/>
    <col min="10507" max="10507" width="2" style="1" customWidth="1"/>
    <col min="10508" max="10752" width="9.375" style="1"/>
    <col min="10753" max="10753" width="12.375" style="1" customWidth="1"/>
    <col min="10754" max="10754" width="31.125" style="1" customWidth="1"/>
    <col min="10755" max="10755" width="4" style="1" customWidth="1"/>
    <col min="10756" max="10756" width="10" style="1" customWidth="1"/>
    <col min="10757" max="10757" width="1.375" style="1" customWidth="1"/>
    <col min="10758" max="10758" width="23" style="1" bestFit="1" customWidth="1"/>
    <col min="10759" max="10759" width="2.375" style="1" customWidth="1"/>
    <col min="10760" max="10760" width="23" style="1" bestFit="1" customWidth="1"/>
    <col min="10761" max="10761" width="0.375" style="1" customWidth="1"/>
    <col min="10762" max="10762" width="1.375" style="1" customWidth="1"/>
    <col min="10763" max="10763" width="2" style="1" customWidth="1"/>
    <col min="10764" max="11008" width="9.375" style="1"/>
    <col min="11009" max="11009" width="12.375" style="1" customWidth="1"/>
    <col min="11010" max="11010" width="31.125" style="1" customWidth="1"/>
    <col min="11011" max="11011" width="4" style="1" customWidth="1"/>
    <col min="11012" max="11012" width="10" style="1" customWidth="1"/>
    <col min="11013" max="11013" width="1.375" style="1" customWidth="1"/>
    <col min="11014" max="11014" width="23" style="1" bestFit="1" customWidth="1"/>
    <col min="11015" max="11015" width="2.375" style="1" customWidth="1"/>
    <col min="11016" max="11016" width="23" style="1" bestFit="1" customWidth="1"/>
    <col min="11017" max="11017" width="0.375" style="1" customWidth="1"/>
    <col min="11018" max="11018" width="1.375" style="1" customWidth="1"/>
    <col min="11019" max="11019" width="2" style="1" customWidth="1"/>
    <col min="11020" max="11264" width="9.375" style="1"/>
    <col min="11265" max="11265" width="12.375" style="1" customWidth="1"/>
    <col min="11266" max="11266" width="31.125" style="1" customWidth="1"/>
    <col min="11267" max="11267" width="4" style="1" customWidth="1"/>
    <col min="11268" max="11268" width="10" style="1" customWidth="1"/>
    <col min="11269" max="11269" width="1.375" style="1" customWidth="1"/>
    <col min="11270" max="11270" width="23" style="1" bestFit="1" customWidth="1"/>
    <col min="11271" max="11271" width="2.375" style="1" customWidth="1"/>
    <col min="11272" max="11272" width="23" style="1" bestFit="1" customWidth="1"/>
    <col min="11273" max="11273" width="0.375" style="1" customWidth="1"/>
    <col min="11274" max="11274" width="1.375" style="1" customWidth="1"/>
    <col min="11275" max="11275" width="2" style="1" customWidth="1"/>
    <col min="11276" max="11520" width="9.375" style="1"/>
    <col min="11521" max="11521" width="12.375" style="1" customWidth="1"/>
    <col min="11522" max="11522" width="31.125" style="1" customWidth="1"/>
    <col min="11523" max="11523" width="4" style="1" customWidth="1"/>
    <col min="11524" max="11524" width="10" style="1" customWidth="1"/>
    <col min="11525" max="11525" width="1.375" style="1" customWidth="1"/>
    <col min="11526" max="11526" width="23" style="1" bestFit="1" customWidth="1"/>
    <col min="11527" max="11527" width="2.375" style="1" customWidth="1"/>
    <col min="11528" max="11528" width="23" style="1" bestFit="1" customWidth="1"/>
    <col min="11529" max="11529" width="0.375" style="1" customWidth="1"/>
    <col min="11530" max="11530" width="1.375" style="1" customWidth="1"/>
    <col min="11531" max="11531" width="2" style="1" customWidth="1"/>
    <col min="11532" max="11776" width="9.375" style="1"/>
    <col min="11777" max="11777" width="12.375" style="1" customWidth="1"/>
    <col min="11778" max="11778" width="31.125" style="1" customWidth="1"/>
    <col min="11779" max="11779" width="4" style="1" customWidth="1"/>
    <col min="11780" max="11780" width="10" style="1" customWidth="1"/>
    <col min="11781" max="11781" width="1.375" style="1" customWidth="1"/>
    <col min="11782" max="11782" width="23" style="1" bestFit="1" customWidth="1"/>
    <col min="11783" max="11783" width="2.375" style="1" customWidth="1"/>
    <col min="11784" max="11784" width="23" style="1" bestFit="1" customWidth="1"/>
    <col min="11785" max="11785" width="0.375" style="1" customWidth="1"/>
    <col min="11786" max="11786" width="1.375" style="1" customWidth="1"/>
    <col min="11787" max="11787" width="2" style="1" customWidth="1"/>
    <col min="11788" max="12032" width="9.375" style="1"/>
    <col min="12033" max="12033" width="12.375" style="1" customWidth="1"/>
    <col min="12034" max="12034" width="31.125" style="1" customWidth="1"/>
    <col min="12035" max="12035" width="4" style="1" customWidth="1"/>
    <col min="12036" max="12036" width="10" style="1" customWidth="1"/>
    <col min="12037" max="12037" width="1.375" style="1" customWidth="1"/>
    <col min="12038" max="12038" width="23" style="1" bestFit="1" customWidth="1"/>
    <col min="12039" max="12039" width="2.375" style="1" customWidth="1"/>
    <col min="12040" max="12040" width="23" style="1" bestFit="1" customWidth="1"/>
    <col min="12041" max="12041" width="0.375" style="1" customWidth="1"/>
    <col min="12042" max="12042" width="1.375" style="1" customWidth="1"/>
    <col min="12043" max="12043" width="2" style="1" customWidth="1"/>
    <col min="12044" max="12288" width="9.375" style="1"/>
    <col min="12289" max="12289" width="12.375" style="1" customWidth="1"/>
    <col min="12290" max="12290" width="31.125" style="1" customWidth="1"/>
    <col min="12291" max="12291" width="4" style="1" customWidth="1"/>
    <col min="12292" max="12292" width="10" style="1" customWidth="1"/>
    <col min="12293" max="12293" width="1.375" style="1" customWidth="1"/>
    <col min="12294" max="12294" width="23" style="1" bestFit="1" customWidth="1"/>
    <col min="12295" max="12295" width="2.375" style="1" customWidth="1"/>
    <col min="12296" max="12296" width="23" style="1" bestFit="1" customWidth="1"/>
    <col min="12297" max="12297" width="0.375" style="1" customWidth="1"/>
    <col min="12298" max="12298" width="1.375" style="1" customWidth="1"/>
    <col min="12299" max="12299" width="2" style="1" customWidth="1"/>
    <col min="12300" max="12544" width="9.375" style="1"/>
    <col min="12545" max="12545" width="12.375" style="1" customWidth="1"/>
    <col min="12546" max="12546" width="31.125" style="1" customWidth="1"/>
    <col min="12547" max="12547" width="4" style="1" customWidth="1"/>
    <col min="12548" max="12548" width="10" style="1" customWidth="1"/>
    <col min="12549" max="12549" width="1.375" style="1" customWidth="1"/>
    <col min="12550" max="12550" width="23" style="1" bestFit="1" customWidth="1"/>
    <col min="12551" max="12551" width="2.375" style="1" customWidth="1"/>
    <col min="12552" max="12552" width="23" style="1" bestFit="1" customWidth="1"/>
    <col min="12553" max="12553" width="0.375" style="1" customWidth="1"/>
    <col min="12554" max="12554" width="1.375" style="1" customWidth="1"/>
    <col min="12555" max="12555" width="2" style="1" customWidth="1"/>
    <col min="12556" max="12800" width="9.375" style="1"/>
    <col min="12801" max="12801" width="12.375" style="1" customWidth="1"/>
    <col min="12802" max="12802" width="31.125" style="1" customWidth="1"/>
    <col min="12803" max="12803" width="4" style="1" customWidth="1"/>
    <col min="12804" max="12804" width="10" style="1" customWidth="1"/>
    <col min="12805" max="12805" width="1.375" style="1" customWidth="1"/>
    <col min="12806" max="12806" width="23" style="1" bestFit="1" customWidth="1"/>
    <col min="12807" max="12807" width="2.375" style="1" customWidth="1"/>
    <col min="12808" max="12808" width="23" style="1" bestFit="1" customWidth="1"/>
    <col min="12809" max="12809" width="0.375" style="1" customWidth="1"/>
    <col min="12810" max="12810" width="1.375" style="1" customWidth="1"/>
    <col min="12811" max="12811" width="2" style="1" customWidth="1"/>
    <col min="12812" max="13056" width="9.375" style="1"/>
    <col min="13057" max="13057" width="12.375" style="1" customWidth="1"/>
    <col min="13058" max="13058" width="31.125" style="1" customWidth="1"/>
    <col min="13059" max="13059" width="4" style="1" customWidth="1"/>
    <col min="13060" max="13060" width="10" style="1" customWidth="1"/>
    <col min="13061" max="13061" width="1.375" style="1" customWidth="1"/>
    <col min="13062" max="13062" width="23" style="1" bestFit="1" customWidth="1"/>
    <col min="13063" max="13063" width="2.375" style="1" customWidth="1"/>
    <col min="13064" max="13064" width="23" style="1" bestFit="1" customWidth="1"/>
    <col min="13065" max="13065" width="0.375" style="1" customWidth="1"/>
    <col min="13066" max="13066" width="1.375" style="1" customWidth="1"/>
    <col min="13067" max="13067" width="2" style="1" customWidth="1"/>
    <col min="13068" max="13312" width="9.375" style="1"/>
    <col min="13313" max="13313" width="12.375" style="1" customWidth="1"/>
    <col min="13314" max="13314" width="31.125" style="1" customWidth="1"/>
    <col min="13315" max="13315" width="4" style="1" customWidth="1"/>
    <col min="13316" max="13316" width="10" style="1" customWidth="1"/>
    <col min="13317" max="13317" width="1.375" style="1" customWidth="1"/>
    <col min="13318" max="13318" width="23" style="1" bestFit="1" customWidth="1"/>
    <col min="13319" max="13319" width="2.375" style="1" customWidth="1"/>
    <col min="13320" max="13320" width="23" style="1" bestFit="1" customWidth="1"/>
    <col min="13321" max="13321" width="0.375" style="1" customWidth="1"/>
    <col min="13322" max="13322" width="1.375" style="1" customWidth="1"/>
    <col min="13323" max="13323" width="2" style="1" customWidth="1"/>
    <col min="13324" max="13568" width="9.375" style="1"/>
    <col min="13569" max="13569" width="12.375" style="1" customWidth="1"/>
    <col min="13570" max="13570" width="31.125" style="1" customWidth="1"/>
    <col min="13571" max="13571" width="4" style="1" customWidth="1"/>
    <col min="13572" max="13572" width="10" style="1" customWidth="1"/>
    <col min="13573" max="13573" width="1.375" style="1" customWidth="1"/>
    <col min="13574" max="13574" width="23" style="1" bestFit="1" customWidth="1"/>
    <col min="13575" max="13575" width="2.375" style="1" customWidth="1"/>
    <col min="13576" max="13576" width="23" style="1" bestFit="1" customWidth="1"/>
    <col min="13577" max="13577" width="0.375" style="1" customWidth="1"/>
    <col min="13578" max="13578" width="1.375" style="1" customWidth="1"/>
    <col min="13579" max="13579" width="2" style="1" customWidth="1"/>
    <col min="13580" max="13824" width="9.375" style="1"/>
    <col min="13825" max="13825" width="12.375" style="1" customWidth="1"/>
    <col min="13826" max="13826" width="31.125" style="1" customWidth="1"/>
    <col min="13827" max="13827" width="4" style="1" customWidth="1"/>
    <col min="13828" max="13828" width="10" style="1" customWidth="1"/>
    <col min="13829" max="13829" width="1.375" style="1" customWidth="1"/>
    <col min="13830" max="13830" width="23" style="1" bestFit="1" customWidth="1"/>
    <col min="13831" max="13831" width="2.375" style="1" customWidth="1"/>
    <col min="13832" max="13832" width="23" style="1" bestFit="1" customWidth="1"/>
    <col min="13833" max="13833" width="0.375" style="1" customWidth="1"/>
    <col min="13834" max="13834" width="1.375" style="1" customWidth="1"/>
    <col min="13835" max="13835" width="2" style="1" customWidth="1"/>
    <col min="13836" max="14080" width="9.375" style="1"/>
    <col min="14081" max="14081" width="12.375" style="1" customWidth="1"/>
    <col min="14082" max="14082" width="31.125" style="1" customWidth="1"/>
    <col min="14083" max="14083" width="4" style="1" customWidth="1"/>
    <col min="14084" max="14084" width="10" style="1" customWidth="1"/>
    <col min="14085" max="14085" width="1.375" style="1" customWidth="1"/>
    <col min="14086" max="14086" width="23" style="1" bestFit="1" customWidth="1"/>
    <col min="14087" max="14087" width="2.375" style="1" customWidth="1"/>
    <col min="14088" max="14088" width="23" style="1" bestFit="1" customWidth="1"/>
    <col min="14089" max="14089" width="0.375" style="1" customWidth="1"/>
    <col min="14090" max="14090" width="1.375" style="1" customWidth="1"/>
    <col min="14091" max="14091" width="2" style="1" customWidth="1"/>
    <col min="14092" max="14336" width="9.375" style="1"/>
    <col min="14337" max="14337" width="12.375" style="1" customWidth="1"/>
    <col min="14338" max="14338" width="31.125" style="1" customWidth="1"/>
    <col min="14339" max="14339" width="4" style="1" customWidth="1"/>
    <col min="14340" max="14340" width="10" style="1" customWidth="1"/>
    <col min="14341" max="14341" width="1.375" style="1" customWidth="1"/>
    <col min="14342" max="14342" width="23" style="1" bestFit="1" customWidth="1"/>
    <col min="14343" max="14343" width="2.375" style="1" customWidth="1"/>
    <col min="14344" max="14344" width="23" style="1" bestFit="1" customWidth="1"/>
    <col min="14345" max="14345" width="0.375" style="1" customWidth="1"/>
    <col min="14346" max="14346" width="1.375" style="1" customWidth="1"/>
    <col min="14347" max="14347" width="2" style="1" customWidth="1"/>
    <col min="14348" max="14592" width="9.375" style="1"/>
    <col min="14593" max="14593" width="12.375" style="1" customWidth="1"/>
    <col min="14594" max="14594" width="31.125" style="1" customWidth="1"/>
    <col min="14595" max="14595" width="4" style="1" customWidth="1"/>
    <col min="14596" max="14596" width="10" style="1" customWidth="1"/>
    <col min="14597" max="14597" width="1.375" style="1" customWidth="1"/>
    <col min="14598" max="14598" width="23" style="1" bestFit="1" customWidth="1"/>
    <col min="14599" max="14599" width="2.375" style="1" customWidth="1"/>
    <col min="14600" max="14600" width="23" style="1" bestFit="1" customWidth="1"/>
    <col min="14601" max="14601" width="0.375" style="1" customWidth="1"/>
    <col min="14602" max="14602" width="1.375" style="1" customWidth="1"/>
    <col min="14603" max="14603" width="2" style="1" customWidth="1"/>
    <col min="14604" max="14848" width="9.375" style="1"/>
    <col min="14849" max="14849" width="12.375" style="1" customWidth="1"/>
    <col min="14850" max="14850" width="31.125" style="1" customWidth="1"/>
    <col min="14851" max="14851" width="4" style="1" customWidth="1"/>
    <col min="14852" max="14852" width="10" style="1" customWidth="1"/>
    <col min="14853" max="14853" width="1.375" style="1" customWidth="1"/>
    <col min="14854" max="14854" width="23" style="1" bestFit="1" customWidth="1"/>
    <col min="14855" max="14855" width="2.375" style="1" customWidth="1"/>
    <col min="14856" max="14856" width="23" style="1" bestFit="1" customWidth="1"/>
    <col min="14857" max="14857" width="0.375" style="1" customWidth="1"/>
    <col min="14858" max="14858" width="1.375" style="1" customWidth="1"/>
    <col min="14859" max="14859" width="2" style="1" customWidth="1"/>
    <col min="14860" max="15104" width="9.375" style="1"/>
    <col min="15105" max="15105" width="12.375" style="1" customWidth="1"/>
    <col min="15106" max="15106" width="31.125" style="1" customWidth="1"/>
    <col min="15107" max="15107" width="4" style="1" customWidth="1"/>
    <col min="15108" max="15108" width="10" style="1" customWidth="1"/>
    <col min="15109" max="15109" width="1.375" style="1" customWidth="1"/>
    <col min="15110" max="15110" width="23" style="1" bestFit="1" customWidth="1"/>
    <col min="15111" max="15111" width="2.375" style="1" customWidth="1"/>
    <col min="15112" max="15112" width="23" style="1" bestFit="1" customWidth="1"/>
    <col min="15113" max="15113" width="0.375" style="1" customWidth="1"/>
    <col min="15114" max="15114" width="1.375" style="1" customWidth="1"/>
    <col min="15115" max="15115" width="2" style="1" customWidth="1"/>
    <col min="15116" max="15360" width="9.375" style="1"/>
    <col min="15361" max="15361" width="12.375" style="1" customWidth="1"/>
    <col min="15362" max="15362" width="31.125" style="1" customWidth="1"/>
    <col min="15363" max="15363" width="4" style="1" customWidth="1"/>
    <col min="15364" max="15364" width="10" style="1" customWidth="1"/>
    <col min="15365" max="15365" width="1.375" style="1" customWidth="1"/>
    <col min="15366" max="15366" width="23" style="1" bestFit="1" customWidth="1"/>
    <col min="15367" max="15367" width="2.375" style="1" customWidth="1"/>
    <col min="15368" max="15368" width="23" style="1" bestFit="1" customWidth="1"/>
    <col min="15369" max="15369" width="0.375" style="1" customWidth="1"/>
    <col min="15370" max="15370" width="1.375" style="1" customWidth="1"/>
    <col min="15371" max="15371" width="2" style="1" customWidth="1"/>
    <col min="15372" max="15616" width="9.375" style="1"/>
    <col min="15617" max="15617" width="12.375" style="1" customWidth="1"/>
    <col min="15618" max="15618" width="31.125" style="1" customWidth="1"/>
    <col min="15619" max="15619" width="4" style="1" customWidth="1"/>
    <col min="15620" max="15620" width="10" style="1" customWidth="1"/>
    <col min="15621" max="15621" width="1.375" style="1" customWidth="1"/>
    <col min="15622" max="15622" width="23" style="1" bestFit="1" customWidth="1"/>
    <col min="15623" max="15623" width="2.375" style="1" customWidth="1"/>
    <col min="15624" max="15624" width="23" style="1" bestFit="1" customWidth="1"/>
    <col min="15625" max="15625" width="0.375" style="1" customWidth="1"/>
    <col min="15626" max="15626" width="1.375" style="1" customWidth="1"/>
    <col min="15627" max="15627" width="2" style="1" customWidth="1"/>
    <col min="15628" max="15872" width="9.375" style="1"/>
    <col min="15873" max="15873" width="12.375" style="1" customWidth="1"/>
    <col min="15874" max="15874" width="31.125" style="1" customWidth="1"/>
    <col min="15875" max="15875" width="4" style="1" customWidth="1"/>
    <col min="15876" max="15876" width="10" style="1" customWidth="1"/>
    <col min="15877" max="15877" width="1.375" style="1" customWidth="1"/>
    <col min="15878" max="15878" width="23" style="1" bestFit="1" customWidth="1"/>
    <col min="15879" max="15879" width="2.375" style="1" customWidth="1"/>
    <col min="15880" max="15880" width="23" style="1" bestFit="1" customWidth="1"/>
    <col min="15881" max="15881" width="0.375" style="1" customWidth="1"/>
    <col min="15882" max="15882" width="1.375" style="1" customWidth="1"/>
    <col min="15883" max="15883" width="2" style="1" customWidth="1"/>
    <col min="15884" max="16128" width="9.375" style="1"/>
    <col min="16129" max="16129" width="12.375" style="1" customWidth="1"/>
    <col min="16130" max="16130" width="31.125" style="1" customWidth="1"/>
    <col min="16131" max="16131" width="4" style="1" customWidth="1"/>
    <col min="16132" max="16132" width="10" style="1" customWidth="1"/>
    <col min="16133" max="16133" width="1.375" style="1" customWidth="1"/>
    <col min="16134" max="16134" width="23" style="1" bestFit="1" customWidth="1"/>
    <col min="16135" max="16135" width="2.375" style="1" customWidth="1"/>
    <col min="16136" max="16136" width="23" style="1" bestFit="1" customWidth="1"/>
    <col min="16137" max="16137" width="0.375" style="1" customWidth="1"/>
    <col min="16138" max="16138" width="1.375" style="1" customWidth="1"/>
    <col min="16139" max="16139" width="2" style="1" customWidth="1"/>
    <col min="16140" max="16384" width="9.375" style="1"/>
  </cols>
  <sheetData>
    <row r="1" spans="2:12" ht="21.75" customHeight="1" x14ac:dyDescent="0.2">
      <c r="B1" s="39" t="str">
        <f>'المركز المالي (2)'!A1</f>
        <v>شركة رمز الأثاث المحدودة</v>
      </c>
      <c r="C1" s="39"/>
      <c r="D1" s="39"/>
      <c r="E1" s="39"/>
      <c r="F1" s="39"/>
      <c r="G1" s="39"/>
      <c r="H1" s="39"/>
      <c r="I1" s="39"/>
      <c r="J1" s="3"/>
      <c r="K1" s="3"/>
    </row>
    <row r="2" spans="2:12" ht="21.75" customHeight="1" x14ac:dyDescent="0.2">
      <c r="B2" s="45" t="str">
        <f>'المركز المالي (2)'!A2</f>
        <v>شركة شخص واحد - ذات مسئولية محدودة أجنبية</v>
      </c>
      <c r="C2" s="39"/>
      <c r="D2" s="39"/>
      <c r="E2" s="39"/>
      <c r="F2" s="39"/>
      <c r="G2" s="39"/>
      <c r="H2" s="39"/>
      <c r="I2" s="39"/>
      <c r="J2" s="3"/>
      <c r="K2" s="3"/>
    </row>
    <row r="3" spans="2:12" ht="21.75" customHeight="1" x14ac:dyDescent="0.2">
      <c r="B3" s="143" t="s">
        <v>58</v>
      </c>
      <c r="C3" s="143"/>
      <c r="D3" s="143"/>
      <c r="E3" s="255"/>
      <c r="F3" s="255"/>
      <c r="G3" s="154"/>
      <c r="H3" s="143"/>
      <c r="I3" s="143"/>
      <c r="J3" s="3"/>
      <c r="K3" s="3"/>
    </row>
    <row r="4" spans="2:12" ht="21.75" customHeight="1" x14ac:dyDescent="0.2">
      <c r="B4" s="143" t="s">
        <v>150</v>
      </c>
      <c r="C4" s="143"/>
      <c r="D4" s="143"/>
      <c r="E4" s="255"/>
      <c r="F4" s="255"/>
      <c r="G4" s="154"/>
      <c r="H4" s="143"/>
      <c r="I4" s="143"/>
      <c r="J4" s="3"/>
      <c r="K4" s="3"/>
    </row>
    <row r="5" spans="2:12" ht="21.75" customHeight="1" x14ac:dyDescent="0.2">
      <c r="B5" s="145" t="s">
        <v>24</v>
      </c>
      <c r="C5" s="32"/>
      <c r="D5" s="32"/>
      <c r="E5" s="32"/>
      <c r="F5" s="32"/>
      <c r="G5" s="32"/>
      <c r="H5" s="221"/>
      <c r="I5" s="32"/>
      <c r="J5" s="3"/>
      <c r="K5" s="3"/>
      <c r="L5" s="7"/>
    </row>
    <row r="6" spans="2:12" ht="16.5" customHeight="1" x14ac:dyDescent="0.2">
      <c r="B6" s="148"/>
      <c r="C6" s="144"/>
      <c r="D6" s="144"/>
      <c r="E6" s="255"/>
      <c r="F6" s="255"/>
      <c r="G6" s="154"/>
      <c r="H6" s="144"/>
      <c r="I6" s="144"/>
      <c r="J6" s="3"/>
      <c r="K6" s="3"/>
      <c r="L6" s="7"/>
    </row>
    <row r="7" spans="2:12" ht="20.25" x14ac:dyDescent="0.2">
      <c r="B7" s="3"/>
      <c r="H7" s="37"/>
      <c r="I7" s="40" t="str">
        <f>'المركز المالي (2)'!G7</f>
        <v>31 ديسمبر 2020</v>
      </c>
    </row>
    <row r="8" spans="2:12" ht="40.5" x14ac:dyDescent="0.2">
      <c r="B8" s="3"/>
      <c r="C8" s="38" t="s">
        <v>2</v>
      </c>
      <c r="E8" s="36" t="s">
        <v>151</v>
      </c>
      <c r="H8" s="37"/>
      <c r="I8" s="36" t="s">
        <v>55</v>
      </c>
    </row>
    <row r="9" spans="2:12" ht="10.5" customHeight="1" x14ac:dyDescent="0.2">
      <c r="B9" s="3"/>
      <c r="C9" s="129"/>
      <c r="H9" s="37"/>
      <c r="I9" s="142"/>
    </row>
    <row r="10" spans="2:12" ht="24.75" customHeight="1" x14ac:dyDescent="0.2">
      <c r="B10" s="1" t="s">
        <v>123</v>
      </c>
      <c r="C10" s="6"/>
      <c r="D10" s="2"/>
      <c r="E10" s="93">
        <v>2827812</v>
      </c>
      <c r="F10" s="2"/>
      <c r="G10" s="2"/>
      <c r="H10" s="71"/>
      <c r="I10" s="67" t="e">
        <f>#REF!</f>
        <v>#REF!</v>
      </c>
    </row>
    <row r="11" spans="2:12" ht="24.75" customHeight="1" x14ac:dyDescent="0.2">
      <c r="B11" s="1" t="s">
        <v>42</v>
      </c>
      <c r="C11" s="6"/>
      <c r="D11" s="20"/>
      <c r="E11" s="94">
        <v>-2158700</v>
      </c>
      <c r="F11" s="20"/>
      <c r="G11" s="20"/>
      <c r="H11" s="71"/>
      <c r="I11" s="80" t="e">
        <f>-#REF!</f>
        <v>#REF!</v>
      </c>
      <c r="J11" s="20"/>
    </row>
    <row r="12" spans="2:12" ht="30.75" customHeight="1" x14ac:dyDescent="0.2">
      <c r="B12" s="11" t="s">
        <v>19</v>
      </c>
      <c r="C12" s="20"/>
      <c r="D12" s="20"/>
      <c r="E12" s="100">
        <f>SUM(E10:E11)</f>
        <v>669112</v>
      </c>
      <c r="F12" s="20"/>
      <c r="G12" s="20"/>
      <c r="H12" s="74"/>
      <c r="I12" s="100" t="e">
        <f>SUM(I10:I11)</f>
        <v>#REF!</v>
      </c>
      <c r="J12" s="20"/>
    </row>
    <row r="13" spans="2:12" ht="20.25" x14ac:dyDescent="0.2">
      <c r="B13" s="1" t="s">
        <v>20</v>
      </c>
      <c r="C13" s="6">
        <v>13</v>
      </c>
      <c r="D13" s="20"/>
      <c r="E13" s="93">
        <f>-'11-12-13'!G29</f>
        <v>-650129</v>
      </c>
      <c r="F13" s="20"/>
      <c r="G13" s="20"/>
      <c r="H13" s="68"/>
      <c r="I13" s="93" t="e">
        <f>-#REF!</f>
        <v>#REF!</v>
      </c>
      <c r="J13" s="20"/>
    </row>
    <row r="14" spans="2:12" ht="24.75" hidden="1" customHeight="1" x14ac:dyDescent="0.2">
      <c r="B14" s="11" t="s">
        <v>35</v>
      </c>
      <c r="C14" s="20"/>
      <c r="D14" s="20"/>
      <c r="E14" s="93"/>
      <c r="F14" s="20"/>
      <c r="G14" s="20"/>
      <c r="H14" s="68"/>
      <c r="I14" s="67"/>
      <c r="J14" s="20"/>
    </row>
    <row r="15" spans="2:12" ht="20.25" hidden="1" customHeight="1" x14ac:dyDescent="0.2">
      <c r="B15" s="11" t="s">
        <v>36</v>
      </c>
      <c r="C15" s="20"/>
      <c r="D15" s="20"/>
      <c r="E15" s="94"/>
      <c r="F15" s="20"/>
      <c r="G15" s="20"/>
      <c r="H15" s="68"/>
      <c r="I15" s="80"/>
      <c r="J15" s="20"/>
    </row>
    <row r="16" spans="2:12" ht="20.25" hidden="1" customHeight="1" x14ac:dyDescent="0.2">
      <c r="B16" s="11"/>
      <c r="C16" s="23"/>
      <c r="D16" s="23"/>
      <c r="E16" s="96"/>
      <c r="F16" s="23"/>
      <c r="G16" s="23"/>
      <c r="H16" s="74"/>
      <c r="I16" s="74">
        <f>SUM(I14:I15)</f>
        <v>0</v>
      </c>
      <c r="J16" s="25"/>
    </row>
    <row r="17" spans="2:12" ht="30.75" customHeight="1" x14ac:dyDescent="0.2">
      <c r="B17" s="11" t="s">
        <v>181</v>
      </c>
      <c r="C17" s="23"/>
      <c r="D17" s="23"/>
      <c r="E17" s="100">
        <f>SUM(E12:E13)</f>
        <v>18983</v>
      </c>
      <c r="F17" s="23"/>
      <c r="G17" s="23"/>
      <c r="H17" s="74"/>
      <c r="I17" s="95">
        <f>SUM(I16:I16)</f>
        <v>0</v>
      </c>
      <c r="J17" s="25"/>
    </row>
    <row r="18" spans="2:12" ht="30.75" customHeight="1" x14ac:dyDescent="0.2">
      <c r="B18" s="1" t="s">
        <v>158</v>
      </c>
      <c r="C18" s="54">
        <v>10</v>
      </c>
      <c r="D18" s="23"/>
      <c r="E18" s="93">
        <v>-5521</v>
      </c>
      <c r="F18" s="23"/>
      <c r="G18" s="23"/>
      <c r="H18" s="68"/>
      <c r="I18" s="80" t="e">
        <f>-'10'!#REF!</f>
        <v>#REF!</v>
      </c>
      <c r="J18" s="25"/>
    </row>
    <row r="19" spans="2:12" s="11" customFormat="1" ht="30.75" customHeight="1" x14ac:dyDescent="0.2">
      <c r="B19" s="11" t="s">
        <v>165</v>
      </c>
      <c r="C19" s="26"/>
      <c r="D19" s="26"/>
      <c r="E19" s="100">
        <f>E17+E18</f>
        <v>13462</v>
      </c>
      <c r="F19" s="26"/>
      <c r="G19" s="26"/>
      <c r="H19" s="74"/>
      <c r="I19" s="68" t="e">
        <f>SUM(I17:I18)</f>
        <v>#REF!</v>
      </c>
      <c r="J19" s="27"/>
    </row>
    <row r="20" spans="2:12" s="11" customFormat="1" ht="30.75" customHeight="1" x14ac:dyDescent="0.2">
      <c r="B20" s="1" t="s">
        <v>21</v>
      </c>
      <c r="D20" s="28"/>
      <c r="E20" s="152">
        <v>0</v>
      </c>
      <c r="F20" s="28"/>
      <c r="G20" s="28"/>
      <c r="H20" s="74"/>
      <c r="I20" s="77">
        <v>0</v>
      </c>
      <c r="K20" s="30"/>
      <c r="L20" s="29"/>
    </row>
    <row r="21" spans="2:12" s="11" customFormat="1" ht="24.75" customHeight="1" thickBot="1" x14ac:dyDescent="0.25">
      <c r="B21" s="11" t="s">
        <v>32</v>
      </c>
      <c r="D21" s="28"/>
      <c r="E21" s="97">
        <f>E19</f>
        <v>13462</v>
      </c>
      <c r="F21" s="28"/>
      <c r="G21" s="28"/>
      <c r="H21" s="68"/>
      <c r="I21" s="76" t="e">
        <f>I19</f>
        <v>#REF!</v>
      </c>
      <c r="K21" s="22"/>
      <c r="L21" s="29"/>
    </row>
    <row r="22" spans="2:12" s="11" customFormat="1" ht="16.5" customHeight="1" thickTop="1" x14ac:dyDescent="0.2">
      <c r="D22" s="28"/>
      <c r="E22" s="28"/>
      <c r="F22" s="28"/>
      <c r="G22" s="28"/>
      <c r="H22" s="14"/>
      <c r="I22" s="24"/>
      <c r="K22" s="22"/>
      <c r="L22" s="29"/>
    </row>
    <row r="23" spans="2:12" s="11" customFormat="1" ht="16.5" customHeight="1" x14ac:dyDescent="0.2">
      <c r="D23" s="28"/>
      <c r="E23" s="28"/>
      <c r="F23" s="28"/>
      <c r="G23" s="28"/>
      <c r="H23" s="14"/>
      <c r="I23" s="24"/>
      <c r="K23" s="22"/>
      <c r="L23" s="29"/>
    </row>
    <row r="24" spans="2:12" s="11" customFormat="1" ht="16.5" customHeight="1" x14ac:dyDescent="0.2">
      <c r="D24" s="28"/>
      <c r="E24" s="28"/>
      <c r="F24" s="28"/>
      <c r="G24" s="28"/>
      <c r="H24" s="14"/>
      <c r="I24" s="24"/>
      <c r="K24" s="22"/>
      <c r="L24" s="29"/>
    </row>
    <row r="25" spans="2:12" s="11" customFormat="1" ht="16.5" customHeight="1" x14ac:dyDescent="0.2">
      <c r="D25" s="28"/>
      <c r="E25" s="28"/>
      <c r="F25" s="28"/>
      <c r="G25" s="28"/>
      <c r="H25" s="14"/>
      <c r="I25" s="24"/>
      <c r="K25" s="22"/>
      <c r="L25" s="29"/>
    </row>
    <row r="26" spans="2:12" s="11" customFormat="1" ht="16.5" customHeight="1" x14ac:dyDescent="0.2">
      <c r="D26" s="28"/>
      <c r="E26" s="28"/>
      <c r="F26" s="28"/>
      <c r="G26" s="28"/>
      <c r="H26" s="14"/>
      <c r="I26" s="24"/>
      <c r="K26" s="22"/>
      <c r="L26" s="29"/>
    </row>
    <row r="27" spans="2:12" s="11" customFormat="1" ht="16.5" customHeight="1" x14ac:dyDescent="0.2">
      <c r="D27" s="28"/>
      <c r="E27" s="28"/>
      <c r="F27" s="28"/>
      <c r="G27" s="28"/>
      <c r="H27" s="14"/>
      <c r="I27" s="24"/>
      <c r="K27" s="22"/>
      <c r="L27" s="29"/>
    </row>
    <row r="28" spans="2:12" s="11" customFormat="1" ht="16.5" customHeight="1" x14ac:dyDescent="0.2">
      <c r="D28" s="28"/>
      <c r="E28" s="28"/>
      <c r="F28" s="28"/>
      <c r="G28" s="28"/>
      <c r="H28" s="14"/>
      <c r="I28" s="24"/>
      <c r="K28" s="22"/>
      <c r="L28" s="29"/>
    </row>
    <row r="29" spans="2:12" s="11" customFormat="1" ht="16.5" customHeight="1" x14ac:dyDescent="0.2">
      <c r="D29" s="28"/>
      <c r="E29" s="28"/>
      <c r="F29" s="28"/>
      <c r="G29" s="28"/>
      <c r="H29" s="14"/>
      <c r="I29" s="24"/>
      <c r="K29" s="22"/>
      <c r="L29" s="29"/>
    </row>
    <row r="30" spans="2:12" s="11" customFormat="1" ht="16.5" customHeight="1" x14ac:dyDescent="0.2">
      <c r="D30" s="28"/>
      <c r="E30" s="28"/>
      <c r="F30" s="28"/>
      <c r="G30" s="28"/>
      <c r="H30" s="14"/>
      <c r="I30" s="24"/>
      <c r="K30" s="22"/>
      <c r="L30" s="29"/>
    </row>
    <row r="31" spans="2:12" s="11" customFormat="1" ht="16.5" customHeight="1" x14ac:dyDescent="0.2">
      <c r="D31" s="28"/>
      <c r="E31" s="28"/>
      <c r="F31" s="28"/>
      <c r="G31" s="28"/>
      <c r="H31" s="14"/>
      <c r="I31" s="24"/>
      <c r="K31" s="22"/>
      <c r="L31" s="29"/>
    </row>
    <row r="32" spans="2:12" s="11" customFormat="1" ht="16.5" customHeight="1" x14ac:dyDescent="0.2">
      <c r="D32" s="28"/>
      <c r="E32" s="28"/>
      <c r="F32" s="28"/>
      <c r="G32" s="28"/>
      <c r="H32" s="14"/>
      <c r="I32" s="24"/>
      <c r="K32" s="22"/>
      <c r="L32" s="29"/>
    </row>
    <row r="33" spans="2:12" s="11" customFormat="1" ht="16.5" customHeight="1" x14ac:dyDescent="0.2">
      <c r="D33" s="28"/>
      <c r="E33" s="28"/>
      <c r="F33" s="28"/>
      <c r="G33" s="28"/>
      <c r="H33" s="14"/>
      <c r="I33" s="24"/>
      <c r="K33" s="22"/>
      <c r="L33" s="29"/>
    </row>
    <row r="34" spans="2:12" s="11" customFormat="1" ht="21.75" customHeight="1" x14ac:dyDescent="0.2">
      <c r="D34" s="28"/>
      <c r="E34" s="28"/>
      <c r="F34" s="28"/>
      <c r="G34" s="28"/>
      <c r="H34" s="14"/>
      <c r="I34" s="24"/>
      <c r="K34" s="22"/>
      <c r="L34" s="29"/>
    </row>
    <row r="35" spans="2:12" ht="12.75" customHeight="1" x14ac:dyDescent="0.2"/>
    <row r="36" spans="2:12" ht="16.5" customHeight="1" x14ac:dyDescent="0.2"/>
    <row r="37" spans="2:12" ht="27.75" customHeight="1" x14ac:dyDescent="0.2">
      <c r="B37" s="295" t="s">
        <v>180</v>
      </c>
      <c r="C37" s="295"/>
      <c r="D37" s="295"/>
      <c r="E37" s="295"/>
      <c r="F37" s="295"/>
      <c r="G37" s="295"/>
      <c r="H37" s="295"/>
      <c r="I37" s="295"/>
      <c r="J37" s="295"/>
    </row>
    <row r="38" spans="2:12" ht="2.25" customHeight="1" x14ac:dyDescent="0.2">
      <c r="B38" s="39"/>
      <c r="C38" s="39"/>
      <c r="D38" s="39"/>
      <c r="E38" s="39"/>
      <c r="F38" s="39"/>
      <c r="G38" s="39"/>
      <c r="H38" s="39"/>
      <c r="I38" s="39"/>
      <c r="J38" s="45"/>
    </row>
    <row r="39" spans="2:12" ht="19.5" customHeight="1" x14ac:dyDescent="0.2">
      <c r="B39" s="296">
        <v>6</v>
      </c>
      <c r="C39" s="296"/>
      <c r="D39" s="296"/>
      <c r="E39" s="296"/>
      <c r="F39" s="296"/>
      <c r="G39" s="296"/>
      <c r="H39" s="297"/>
      <c r="I39" s="296"/>
    </row>
  </sheetData>
  <customSheetViews>
    <customSheetView guid="{C4C54333-0C8B-484B-8210-F3D7E510C081}" scale="145" showPageBreaks="1" showGridLines="0" hiddenColumns="1" view="pageBreakPreview" topLeftCell="B13">
      <selection activeCell="C11" sqref="C11"/>
      <pageMargins left="0.28999999999999998" right="0.17" top="0.53" bottom="0" header="0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37:J37"/>
    <mergeCell ref="B39:I39"/>
  </mergeCells>
  <printOptions horizontalCentered="1"/>
  <pageMargins left="0.27559055118110237" right="0.85" top="0.62992125984251968" bottom="0" header="0" footer="0"/>
  <pageSetup paperSize="9" firstPageNumber="5" orientation="portrait" useFirstPageNumber="1" r:id="rId2"/>
  <headerFooter alignWithMargins="0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rightToLeft="1" topLeftCell="A3" zoomScale="130" zoomScaleNormal="130" zoomScaleSheetLayoutView="145" zoomScalePageLayoutView="85" workbookViewId="0">
      <selection activeCell="A23" sqref="A23:K23"/>
    </sheetView>
  </sheetViews>
  <sheetFormatPr defaultColWidth="9.375" defaultRowHeight="27" customHeight="1" x14ac:dyDescent="0.2"/>
  <cols>
    <col min="1" max="1" width="1.375" style="1" customWidth="1"/>
    <col min="2" max="2" width="46.125" style="1" customWidth="1"/>
    <col min="3" max="3" width="15.75" style="1" customWidth="1"/>
    <col min="4" max="4" width="2.375" style="1" customWidth="1"/>
    <col min="5" max="5" width="13.375" style="1" hidden="1" customWidth="1"/>
    <col min="6" max="6" width="2.375" style="1" hidden="1" customWidth="1"/>
    <col min="7" max="7" width="14.125" style="1" customWidth="1"/>
    <col min="8" max="8" width="2.375" style="1" customWidth="1"/>
    <col min="9" max="9" width="13.125" style="1" customWidth="1"/>
    <col min="10" max="10" width="2.375" style="1" customWidth="1"/>
    <col min="11" max="11" width="15.75" style="1" customWidth="1"/>
    <col min="12" max="12" width="1.375" style="1" customWidth="1"/>
    <col min="13" max="13" width="9.375" style="1"/>
    <col min="14" max="14" width="13.375" style="1" bestFit="1" customWidth="1"/>
    <col min="15" max="257" width="9.375" style="1"/>
    <col min="258" max="258" width="12.375" style="1" customWidth="1"/>
    <col min="259" max="259" width="38" style="1" customWidth="1"/>
    <col min="260" max="260" width="2.375" style="1" customWidth="1"/>
    <col min="261" max="261" width="21.375" style="1" bestFit="1" customWidth="1"/>
    <col min="262" max="262" width="3.375" style="1" customWidth="1"/>
    <col min="263" max="263" width="21.375" style="1" bestFit="1" customWidth="1"/>
    <col min="264" max="264" width="3.375" style="1" customWidth="1"/>
    <col min="265" max="265" width="23" style="1" bestFit="1" customWidth="1"/>
    <col min="266" max="266" width="3.375" style="1" customWidth="1"/>
    <col min="267" max="267" width="23" style="1" bestFit="1" customWidth="1"/>
    <col min="268" max="268" width="1.375" style="1" customWidth="1"/>
    <col min="269" max="269" width="9.375" style="1"/>
    <col min="270" max="270" width="13.375" style="1" bestFit="1" customWidth="1"/>
    <col min="271" max="513" width="9.375" style="1"/>
    <col min="514" max="514" width="12.375" style="1" customWidth="1"/>
    <col min="515" max="515" width="38" style="1" customWidth="1"/>
    <col min="516" max="516" width="2.375" style="1" customWidth="1"/>
    <col min="517" max="517" width="21.375" style="1" bestFit="1" customWidth="1"/>
    <col min="518" max="518" width="3.375" style="1" customWidth="1"/>
    <col min="519" max="519" width="21.375" style="1" bestFit="1" customWidth="1"/>
    <col min="520" max="520" width="3.375" style="1" customWidth="1"/>
    <col min="521" max="521" width="23" style="1" bestFit="1" customWidth="1"/>
    <col min="522" max="522" width="3.375" style="1" customWidth="1"/>
    <col min="523" max="523" width="23" style="1" bestFit="1" customWidth="1"/>
    <col min="524" max="524" width="1.375" style="1" customWidth="1"/>
    <col min="525" max="525" width="9.375" style="1"/>
    <col min="526" max="526" width="13.375" style="1" bestFit="1" customWidth="1"/>
    <col min="527" max="769" width="9.375" style="1"/>
    <col min="770" max="770" width="12.375" style="1" customWidth="1"/>
    <col min="771" max="771" width="38" style="1" customWidth="1"/>
    <col min="772" max="772" width="2.375" style="1" customWidth="1"/>
    <col min="773" max="773" width="21.375" style="1" bestFit="1" customWidth="1"/>
    <col min="774" max="774" width="3.375" style="1" customWidth="1"/>
    <col min="775" max="775" width="21.375" style="1" bestFit="1" customWidth="1"/>
    <col min="776" max="776" width="3.375" style="1" customWidth="1"/>
    <col min="777" max="777" width="23" style="1" bestFit="1" customWidth="1"/>
    <col min="778" max="778" width="3.375" style="1" customWidth="1"/>
    <col min="779" max="779" width="23" style="1" bestFit="1" customWidth="1"/>
    <col min="780" max="780" width="1.375" style="1" customWidth="1"/>
    <col min="781" max="781" width="9.375" style="1"/>
    <col min="782" max="782" width="13.375" style="1" bestFit="1" customWidth="1"/>
    <col min="783" max="1025" width="9.375" style="1"/>
    <col min="1026" max="1026" width="12.375" style="1" customWidth="1"/>
    <col min="1027" max="1027" width="38" style="1" customWidth="1"/>
    <col min="1028" max="1028" width="2.375" style="1" customWidth="1"/>
    <col min="1029" max="1029" width="21.375" style="1" bestFit="1" customWidth="1"/>
    <col min="1030" max="1030" width="3.375" style="1" customWidth="1"/>
    <col min="1031" max="1031" width="21.375" style="1" bestFit="1" customWidth="1"/>
    <col min="1032" max="1032" width="3.375" style="1" customWidth="1"/>
    <col min="1033" max="1033" width="23" style="1" bestFit="1" customWidth="1"/>
    <col min="1034" max="1034" width="3.375" style="1" customWidth="1"/>
    <col min="1035" max="1035" width="23" style="1" bestFit="1" customWidth="1"/>
    <col min="1036" max="1036" width="1.375" style="1" customWidth="1"/>
    <col min="1037" max="1037" width="9.375" style="1"/>
    <col min="1038" max="1038" width="13.375" style="1" bestFit="1" customWidth="1"/>
    <col min="1039" max="1281" width="9.375" style="1"/>
    <col min="1282" max="1282" width="12.375" style="1" customWidth="1"/>
    <col min="1283" max="1283" width="38" style="1" customWidth="1"/>
    <col min="1284" max="1284" width="2.375" style="1" customWidth="1"/>
    <col min="1285" max="1285" width="21.375" style="1" bestFit="1" customWidth="1"/>
    <col min="1286" max="1286" width="3.375" style="1" customWidth="1"/>
    <col min="1287" max="1287" width="21.375" style="1" bestFit="1" customWidth="1"/>
    <col min="1288" max="1288" width="3.375" style="1" customWidth="1"/>
    <col min="1289" max="1289" width="23" style="1" bestFit="1" customWidth="1"/>
    <col min="1290" max="1290" width="3.375" style="1" customWidth="1"/>
    <col min="1291" max="1291" width="23" style="1" bestFit="1" customWidth="1"/>
    <col min="1292" max="1292" width="1.375" style="1" customWidth="1"/>
    <col min="1293" max="1293" width="9.375" style="1"/>
    <col min="1294" max="1294" width="13.375" style="1" bestFit="1" customWidth="1"/>
    <col min="1295" max="1537" width="9.375" style="1"/>
    <col min="1538" max="1538" width="12.375" style="1" customWidth="1"/>
    <col min="1539" max="1539" width="38" style="1" customWidth="1"/>
    <col min="1540" max="1540" width="2.375" style="1" customWidth="1"/>
    <col min="1541" max="1541" width="21.375" style="1" bestFit="1" customWidth="1"/>
    <col min="1542" max="1542" width="3.375" style="1" customWidth="1"/>
    <col min="1543" max="1543" width="21.375" style="1" bestFit="1" customWidth="1"/>
    <col min="1544" max="1544" width="3.375" style="1" customWidth="1"/>
    <col min="1545" max="1545" width="23" style="1" bestFit="1" customWidth="1"/>
    <col min="1546" max="1546" width="3.375" style="1" customWidth="1"/>
    <col min="1547" max="1547" width="23" style="1" bestFit="1" customWidth="1"/>
    <col min="1548" max="1548" width="1.375" style="1" customWidth="1"/>
    <col min="1549" max="1549" width="9.375" style="1"/>
    <col min="1550" max="1550" width="13.375" style="1" bestFit="1" customWidth="1"/>
    <col min="1551" max="1793" width="9.375" style="1"/>
    <col min="1794" max="1794" width="12.375" style="1" customWidth="1"/>
    <col min="1795" max="1795" width="38" style="1" customWidth="1"/>
    <col min="1796" max="1796" width="2.375" style="1" customWidth="1"/>
    <col min="1797" max="1797" width="21.375" style="1" bestFit="1" customWidth="1"/>
    <col min="1798" max="1798" width="3.375" style="1" customWidth="1"/>
    <col min="1799" max="1799" width="21.375" style="1" bestFit="1" customWidth="1"/>
    <col min="1800" max="1800" width="3.375" style="1" customWidth="1"/>
    <col min="1801" max="1801" width="23" style="1" bestFit="1" customWidth="1"/>
    <col min="1802" max="1802" width="3.375" style="1" customWidth="1"/>
    <col min="1803" max="1803" width="23" style="1" bestFit="1" customWidth="1"/>
    <col min="1804" max="1804" width="1.375" style="1" customWidth="1"/>
    <col min="1805" max="1805" width="9.375" style="1"/>
    <col min="1806" max="1806" width="13.375" style="1" bestFit="1" customWidth="1"/>
    <col min="1807" max="2049" width="9.375" style="1"/>
    <col min="2050" max="2050" width="12.375" style="1" customWidth="1"/>
    <col min="2051" max="2051" width="38" style="1" customWidth="1"/>
    <col min="2052" max="2052" width="2.375" style="1" customWidth="1"/>
    <col min="2053" max="2053" width="21.375" style="1" bestFit="1" customWidth="1"/>
    <col min="2054" max="2054" width="3.375" style="1" customWidth="1"/>
    <col min="2055" max="2055" width="21.375" style="1" bestFit="1" customWidth="1"/>
    <col min="2056" max="2056" width="3.375" style="1" customWidth="1"/>
    <col min="2057" max="2057" width="23" style="1" bestFit="1" customWidth="1"/>
    <col min="2058" max="2058" width="3.375" style="1" customWidth="1"/>
    <col min="2059" max="2059" width="23" style="1" bestFit="1" customWidth="1"/>
    <col min="2060" max="2060" width="1.375" style="1" customWidth="1"/>
    <col min="2061" max="2061" width="9.375" style="1"/>
    <col min="2062" max="2062" width="13.375" style="1" bestFit="1" customWidth="1"/>
    <col min="2063" max="2305" width="9.375" style="1"/>
    <col min="2306" max="2306" width="12.375" style="1" customWidth="1"/>
    <col min="2307" max="2307" width="38" style="1" customWidth="1"/>
    <col min="2308" max="2308" width="2.375" style="1" customWidth="1"/>
    <col min="2309" max="2309" width="21.375" style="1" bestFit="1" customWidth="1"/>
    <col min="2310" max="2310" width="3.375" style="1" customWidth="1"/>
    <col min="2311" max="2311" width="21.375" style="1" bestFit="1" customWidth="1"/>
    <col min="2312" max="2312" width="3.375" style="1" customWidth="1"/>
    <col min="2313" max="2313" width="23" style="1" bestFit="1" customWidth="1"/>
    <col min="2314" max="2314" width="3.375" style="1" customWidth="1"/>
    <col min="2315" max="2315" width="23" style="1" bestFit="1" customWidth="1"/>
    <col min="2316" max="2316" width="1.375" style="1" customWidth="1"/>
    <col min="2317" max="2317" width="9.375" style="1"/>
    <col min="2318" max="2318" width="13.375" style="1" bestFit="1" customWidth="1"/>
    <col min="2319" max="2561" width="9.375" style="1"/>
    <col min="2562" max="2562" width="12.375" style="1" customWidth="1"/>
    <col min="2563" max="2563" width="38" style="1" customWidth="1"/>
    <col min="2564" max="2564" width="2.375" style="1" customWidth="1"/>
    <col min="2565" max="2565" width="21.375" style="1" bestFit="1" customWidth="1"/>
    <col min="2566" max="2566" width="3.375" style="1" customWidth="1"/>
    <col min="2567" max="2567" width="21.375" style="1" bestFit="1" customWidth="1"/>
    <col min="2568" max="2568" width="3.375" style="1" customWidth="1"/>
    <col min="2569" max="2569" width="23" style="1" bestFit="1" customWidth="1"/>
    <col min="2570" max="2570" width="3.375" style="1" customWidth="1"/>
    <col min="2571" max="2571" width="23" style="1" bestFit="1" customWidth="1"/>
    <col min="2572" max="2572" width="1.375" style="1" customWidth="1"/>
    <col min="2573" max="2573" width="9.375" style="1"/>
    <col min="2574" max="2574" width="13.375" style="1" bestFit="1" customWidth="1"/>
    <col min="2575" max="2817" width="9.375" style="1"/>
    <col min="2818" max="2818" width="12.375" style="1" customWidth="1"/>
    <col min="2819" max="2819" width="38" style="1" customWidth="1"/>
    <col min="2820" max="2820" width="2.375" style="1" customWidth="1"/>
    <col min="2821" max="2821" width="21.375" style="1" bestFit="1" customWidth="1"/>
    <col min="2822" max="2822" width="3.375" style="1" customWidth="1"/>
    <col min="2823" max="2823" width="21.375" style="1" bestFit="1" customWidth="1"/>
    <col min="2824" max="2824" width="3.375" style="1" customWidth="1"/>
    <col min="2825" max="2825" width="23" style="1" bestFit="1" customWidth="1"/>
    <col min="2826" max="2826" width="3.375" style="1" customWidth="1"/>
    <col min="2827" max="2827" width="23" style="1" bestFit="1" customWidth="1"/>
    <col min="2828" max="2828" width="1.375" style="1" customWidth="1"/>
    <col min="2829" max="2829" width="9.375" style="1"/>
    <col min="2830" max="2830" width="13.375" style="1" bestFit="1" customWidth="1"/>
    <col min="2831" max="3073" width="9.375" style="1"/>
    <col min="3074" max="3074" width="12.375" style="1" customWidth="1"/>
    <col min="3075" max="3075" width="38" style="1" customWidth="1"/>
    <col min="3076" max="3076" width="2.375" style="1" customWidth="1"/>
    <col min="3077" max="3077" width="21.375" style="1" bestFit="1" customWidth="1"/>
    <col min="3078" max="3078" width="3.375" style="1" customWidth="1"/>
    <col min="3079" max="3079" width="21.375" style="1" bestFit="1" customWidth="1"/>
    <col min="3080" max="3080" width="3.375" style="1" customWidth="1"/>
    <col min="3081" max="3081" width="23" style="1" bestFit="1" customWidth="1"/>
    <col min="3082" max="3082" width="3.375" style="1" customWidth="1"/>
    <col min="3083" max="3083" width="23" style="1" bestFit="1" customWidth="1"/>
    <col min="3084" max="3084" width="1.375" style="1" customWidth="1"/>
    <col min="3085" max="3085" width="9.375" style="1"/>
    <col min="3086" max="3086" width="13.375" style="1" bestFit="1" customWidth="1"/>
    <col min="3087" max="3329" width="9.375" style="1"/>
    <col min="3330" max="3330" width="12.375" style="1" customWidth="1"/>
    <col min="3331" max="3331" width="38" style="1" customWidth="1"/>
    <col min="3332" max="3332" width="2.375" style="1" customWidth="1"/>
    <col min="3333" max="3333" width="21.375" style="1" bestFit="1" customWidth="1"/>
    <col min="3334" max="3334" width="3.375" style="1" customWidth="1"/>
    <col min="3335" max="3335" width="21.375" style="1" bestFit="1" customWidth="1"/>
    <col min="3336" max="3336" width="3.375" style="1" customWidth="1"/>
    <col min="3337" max="3337" width="23" style="1" bestFit="1" customWidth="1"/>
    <col min="3338" max="3338" width="3.375" style="1" customWidth="1"/>
    <col min="3339" max="3339" width="23" style="1" bestFit="1" customWidth="1"/>
    <col min="3340" max="3340" width="1.375" style="1" customWidth="1"/>
    <col min="3341" max="3341" width="9.375" style="1"/>
    <col min="3342" max="3342" width="13.375" style="1" bestFit="1" customWidth="1"/>
    <col min="3343" max="3585" width="9.375" style="1"/>
    <col min="3586" max="3586" width="12.375" style="1" customWidth="1"/>
    <col min="3587" max="3587" width="38" style="1" customWidth="1"/>
    <col min="3588" max="3588" width="2.375" style="1" customWidth="1"/>
    <col min="3589" max="3589" width="21.375" style="1" bestFit="1" customWidth="1"/>
    <col min="3590" max="3590" width="3.375" style="1" customWidth="1"/>
    <col min="3591" max="3591" width="21.375" style="1" bestFit="1" customWidth="1"/>
    <col min="3592" max="3592" width="3.375" style="1" customWidth="1"/>
    <col min="3593" max="3593" width="23" style="1" bestFit="1" customWidth="1"/>
    <col min="3594" max="3594" width="3.375" style="1" customWidth="1"/>
    <col min="3595" max="3595" width="23" style="1" bestFit="1" customWidth="1"/>
    <col min="3596" max="3596" width="1.375" style="1" customWidth="1"/>
    <col min="3597" max="3597" width="9.375" style="1"/>
    <col min="3598" max="3598" width="13.375" style="1" bestFit="1" customWidth="1"/>
    <col min="3599" max="3841" width="9.375" style="1"/>
    <col min="3842" max="3842" width="12.375" style="1" customWidth="1"/>
    <col min="3843" max="3843" width="38" style="1" customWidth="1"/>
    <col min="3844" max="3844" width="2.375" style="1" customWidth="1"/>
    <col min="3845" max="3845" width="21.375" style="1" bestFit="1" customWidth="1"/>
    <col min="3846" max="3846" width="3.375" style="1" customWidth="1"/>
    <col min="3847" max="3847" width="21.375" style="1" bestFit="1" customWidth="1"/>
    <col min="3848" max="3848" width="3.375" style="1" customWidth="1"/>
    <col min="3849" max="3849" width="23" style="1" bestFit="1" customWidth="1"/>
    <col min="3850" max="3850" width="3.375" style="1" customWidth="1"/>
    <col min="3851" max="3851" width="23" style="1" bestFit="1" customWidth="1"/>
    <col min="3852" max="3852" width="1.375" style="1" customWidth="1"/>
    <col min="3853" max="3853" width="9.375" style="1"/>
    <col min="3854" max="3854" width="13.375" style="1" bestFit="1" customWidth="1"/>
    <col min="3855" max="4097" width="9.375" style="1"/>
    <col min="4098" max="4098" width="12.375" style="1" customWidth="1"/>
    <col min="4099" max="4099" width="38" style="1" customWidth="1"/>
    <col min="4100" max="4100" width="2.375" style="1" customWidth="1"/>
    <col min="4101" max="4101" width="21.375" style="1" bestFit="1" customWidth="1"/>
    <col min="4102" max="4102" width="3.375" style="1" customWidth="1"/>
    <col min="4103" max="4103" width="21.375" style="1" bestFit="1" customWidth="1"/>
    <col min="4104" max="4104" width="3.375" style="1" customWidth="1"/>
    <col min="4105" max="4105" width="23" style="1" bestFit="1" customWidth="1"/>
    <col min="4106" max="4106" width="3.375" style="1" customWidth="1"/>
    <col min="4107" max="4107" width="23" style="1" bestFit="1" customWidth="1"/>
    <col min="4108" max="4108" width="1.375" style="1" customWidth="1"/>
    <col min="4109" max="4109" width="9.375" style="1"/>
    <col min="4110" max="4110" width="13.375" style="1" bestFit="1" customWidth="1"/>
    <col min="4111" max="4353" width="9.375" style="1"/>
    <col min="4354" max="4354" width="12.375" style="1" customWidth="1"/>
    <col min="4355" max="4355" width="38" style="1" customWidth="1"/>
    <col min="4356" max="4356" width="2.375" style="1" customWidth="1"/>
    <col min="4357" max="4357" width="21.375" style="1" bestFit="1" customWidth="1"/>
    <col min="4358" max="4358" width="3.375" style="1" customWidth="1"/>
    <col min="4359" max="4359" width="21.375" style="1" bestFit="1" customWidth="1"/>
    <col min="4360" max="4360" width="3.375" style="1" customWidth="1"/>
    <col min="4361" max="4361" width="23" style="1" bestFit="1" customWidth="1"/>
    <col min="4362" max="4362" width="3.375" style="1" customWidth="1"/>
    <col min="4363" max="4363" width="23" style="1" bestFit="1" customWidth="1"/>
    <col min="4364" max="4364" width="1.375" style="1" customWidth="1"/>
    <col min="4365" max="4365" width="9.375" style="1"/>
    <col min="4366" max="4366" width="13.375" style="1" bestFit="1" customWidth="1"/>
    <col min="4367" max="4609" width="9.375" style="1"/>
    <col min="4610" max="4610" width="12.375" style="1" customWidth="1"/>
    <col min="4611" max="4611" width="38" style="1" customWidth="1"/>
    <col min="4612" max="4612" width="2.375" style="1" customWidth="1"/>
    <col min="4613" max="4613" width="21.375" style="1" bestFit="1" customWidth="1"/>
    <col min="4614" max="4614" width="3.375" style="1" customWidth="1"/>
    <col min="4615" max="4615" width="21.375" style="1" bestFit="1" customWidth="1"/>
    <col min="4616" max="4616" width="3.375" style="1" customWidth="1"/>
    <col min="4617" max="4617" width="23" style="1" bestFit="1" customWidth="1"/>
    <col min="4618" max="4618" width="3.375" style="1" customWidth="1"/>
    <col min="4619" max="4619" width="23" style="1" bestFit="1" customWidth="1"/>
    <col min="4620" max="4620" width="1.375" style="1" customWidth="1"/>
    <col min="4621" max="4621" width="9.375" style="1"/>
    <col min="4622" max="4622" width="13.375" style="1" bestFit="1" customWidth="1"/>
    <col min="4623" max="4865" width="9.375" style="1"/>
    <col min="4866" max="4866" width="12.375" style="1" customWidth="1"/>
    <col min="4867" max="4867" width="38" style="1" customWidth="1"/>
    <col min="4868" max="4868" width="2.375" style="1" customWidth="1"/>
    <col min="4869" max="4869" width="21.375" style="1" bestFit="1" customWidth="1"/>
    <col min="4870" max="4870" width="3.375" style="1" customWidth="1"/>
    <col min="4871" max="4871" width="21.375" style="1" bestFit="1" customWidth="1"/>
    <col min="4872" max="4872" width="3.375" style="1" customWidth="1"/>
    <col min="4873" max="4873" width="23" style="1" bestFit="1" customWidth="1"/>
    <col min="4874" max="4874" width="3.375" style="1" customWidth="1"/>
    <col min="4875" max="4875" width="23" style="1" bestFit="1" customWidth="1"/>
    <col min="4876" max="4876" width="1.375" style="1" customWidth="1"/>
    <col min="4877" max="4877" width="9.375" style="1"/>
    <col min="4878" max="4878" width="13.375" style="1" bestFit="1" customWidth="1"/>
    <col min="4879" max="5121" width="9.375" style="1"/>
    <col min="5122" max="5122" width="12.375" style="1" customWidth="1"/>
    <col min="5123" max="5123" width="38" style="1" customWidth="1"/>
    <col min="5124" max="5124" width="2.375" style="1" customWidth="1"/>
    <col min="5125" max="5125" width="21.375" style="1" bestFit="1" customWidth="1"/>
    <col min="5126" max="5126" width="3.375" style="1" customWidth="1"/>
    <col min="5127" max="5127" width="21.375" style="1" bestFit="1" customWidth="1"/>
    <col min="5128" max="5128" width="3.375" style="1" customWidth="1"/>
    <col min="5129" max="5129" width="23" style="1" bestFit="1" customWidth="1"/>
    <col min="5130" max="5130" width="3.375" style="1" customWidth="1"/>
    <col min="5131" max="5131" width="23" style="1" bestFit="1" customWidth="1"/>
    <col min="5132" max="5132" width="1.375" style="1" customWidth="1"/>
    <col min="5133" max="5133" width="9.375" style="1"/>
    <col min="5134" max="5134" width="13.375" style="1" bestFit="1" customWidth="1"/>
    <col min="5135" max="5377" width="9.375" style="1"/>
    <col min="5378" max="5378" width="12.375" style="1" customWidth="1"/>
    <col min="5379" max="5379" width="38" style="1" customWidth="1"/>
    <col min="5380" max="5380" width="2.375" style="1" customWidth="1"/>
    <col min="5381" max="5381" width="21.375" style="1" bestFit="1" customWidth="1"/>
    <col min="5382" max="5382" width="3.375" style="1" customWidth="1"/>
    <col min="5383" max="5383" width="21.375" style="1" bestFit="1" customWidth="1"/>
    <col min="5384" max="5384" width="3.375" style="1" customWidth="1"/>
    <col min="5385" max="5385" width="23" style="1" bestFit="1" customWidth="1"/>
    <col min="5386" max="5386" width="3.375" style="1" customWidth="1"/>
    <col min="5387" max="5387" width="23" style="1" bestFit="1" customWidth="1"/>
    <col min="5388" max="5388" width="1.375" style="1" customWidth="1"/>
    <col min="5389" max="5389" width="9.375" style="1"/>
    <col min="5390" max="5390" width="13.375" style="1" bestFit="1" customWidth="1"/>
    <col min="5391" max="5633" width="9.375" style="1"/>
    <col min="5634" max="5634" width="12.375" style="1" customWidth="1"/>
    <col min="5635" max="5635" width="38" style="1" customWidth="1"/>
    <col min="5636" max="5636" width="2.375" style="1" customWidth="1"/>
    <col min="5637" max="5637" width="21.375" style="1" bestFit="1" customWidth="1"/>
    <col min="5638" max="5638" width="3.375" style="1" customWidth="1"/>
    <col min="5639" max="5639" width="21.375" style="1" bestFit="1" customWidth="1"/>
    <col min="5640" max="5640" width="3.375" style="1" customWidth="1"/>
    <col min="5641" max="5641" width="23" style="1" bestFit="1" customWidth="1"/>
    <col min="5642" max="5642" width="3.375" style="1" customWidth="1"/>
    <col min="5643" max="5643" width="23" style="1" bestFit="1" customWidth="1"/>
    <col min="5644" max="5644" width="1.375" style="1" customWidth="1"/>
    <col min="5645" max="5645" width="9.375" style="1"/>
    <col min="5646" max="5646" width="13.375" style="1" bestFit="1" customWidth="1"/>
    <col min="5647" max="5889" width="9.375" style="1"/>
    <col min="5890" max="5890" width="12.375" style="1" customWidth="1"/>
    <col min="5891" max="5891" width="38" style="1" customWidth="1"/>
    <col min="5892" max="5892" width="2.375" style="1" customWidth="1"/>
    <col min="5893" max="5893" width="21.375" style="1" bestFit="1" customWidth="1"/>
    <col min="5894" max="5894" width="3.375" style="1" customWidth="1"/>
    <col min="5895" max="5895" width="21.375" style="1" bestFit="1" customWidth="1"/>
    <col min="5896" max="5896" width="3.375" style="1" customWidth="1"/>
    <col min="5897" max="5897" width="23" style="1" bestFit="1" customWidth="1"/>
    <col min="5898" max="5898" width="3.375" style="1" customWidth="1"/>
    <col min="5899" max="5899" width="23" style="1" bestFit="1" customWidth="1"/>
    <col min="5900" max="5900" width="1.375" style="1" customWidth="1"/>
    <col min="5901" max="5901" width="9.375" style="1"/>
    <col min="5902" max="5902" width="13.375" style="1" bestFit="1" customWidth="1"/>
    <col min="5903" max="6145" width="9.375" style="1"/>
    <col min="6146" max="6146" width="12.375" style="1" customWidth="1"/>
    <col min="6147" max="6147" width="38" style="1" customWidth="1"/>
    <col min="6148" max="6148" width="2.375" style="1" customWidth="1"/>
    <col min="6149" max="6149" width="21.375" style="1" bestFit="1" customWidth="1"/>
    <col min="6150" max="6150" width="3.375" style="1" customWidth="1"/>
    <col min="6151" max="6151" width="21.375" style="1" bestFit="1" customWidth="1"/>
    <col min="6152" max="6152" width="3.375" style="1" customWidth="1"/>
    <col min="6153" max="6153" width="23" style="1" bestFit="1" customWidth="1"/>
    <col min="6154" max="6154" width="3.375" style="1" customWidth="1"/>
    <col min="6155" max="6155" width="23" style="1" bestFit="1" customWidth="1"/>
    <col min="6156" max="6156" width="1.375" style="1" customWidth="1"/>
    <col min="6157" max="6157" width="9.375" style="1"/>
    <col min="6158" max="6158" width="13.375" style="1" bestFit="1" customWidth="1"/>
    <col min="6159" max="6401" width="9.375" style="1"/>
    <col min="6402" max="6402" width="12.375" style="1" customWidth="1"/>
    <col min="6403" max="6403" width="38" style="1" customWidth="1"/>
    <col min="6404" max="6404" width="2.375" style="1" customWidth="1"/>
    <col min="6405" max="6405" width="21.375" style="1" bestFit="1" customWidth="1"/>
    <col min="6406" max="6406" width="3.375" style="1" customWidth="1"/>
    <col min="6407" max="6407" width="21.375" style="1" bestFit="1" customWidth="1"/>
    <col min="6408" max="6408" width="3.375" style="1" customWidth="1"/>
    <col min="6409" max="6409" width="23" style="1" bestFit="1" customWidth="1"/>
    <col min="6410" max="6410" width="3.375" style="1" customWidth="1"/>
    <col min="6411" max="6411" width="23" style="1" bestFit="1" customWidth="1"/>
    <col min="6412" max="6412" width="1.375" style="1" customWidth="1"/>
    <col min="6413" max="6413" width="9.375" style="1"/>
    <col min="6414" max="6414" width="13.375" style="1" bestFit="1" customWidth="1"/>
    <col min="6415" max="6657" width="9.375" style="1"/>
    <col min="6658" max="6658" width="12.375" style="1" customWidth="1"/>
    <col min="6659" max="6659" width="38" style="1" customWidth="1"/>
    <col min="6660" max="6660" width="2.375" style="1" customWidth="1"/>
    <col min="6661" max="6661" width="21.375" style="1" bestFit="1" customWidth="1"/>
    <col min="6662" max="6662" width="3.375" style="1" customWidth="1"/>
    <col min="6663" max="6663" width="21.375" style="1" bestFit="1" customWidth="1"/>
    <col min="6664" max="6664" width="3.375" style="1" customWidth="1"/>
    <col min="6665" max="6665" width="23" style="1" bestFit="1" customWidth="1"/>
    <col min="6666" max="6666" width="3.375" style="1" customWidth="1"/>
    <col min="6667" max="6667" width="23" style="1" bestFit="1" customWidth="1"/>
    <col min="6668" max="6668" width="1.375" style="1" customWidth="1"/>
    <col min="6669" max="6669" width="9.375" style="1"/>
    <col min="6670" max="6670" width="13.375" style="1" bestFit="1" customWidth="1"/>
    <col min="6671" max="6913" width="9.375" style="1"/>
    <col min="6914" max="6914" width="12.375" style="1" customWidth="1"/>
    <col min="6915" max="6915" width="38" style="1" customWidth="1"/>
    <col min="6916" max="6916" width="2.375" style="1" customWidth="1"/>
    <col min="6917" max="6917" width="21.375" style="1" bestFit="1" customWidth="1"/>
    <col min="6918" max="6918" width="3.375" style="1" customWidth="1"/>
    <col min="6919" max="6919" width="21.375" style="1" bestFit="1" customWidth="1"/>
    <col min="6920" max="6920" width="3.375" style="1" customWidth="1"/>
    <col min="6921" max="6921" width="23" style="1" bestFit="1" customWidth="1"/>
    <col min="6922" max="6922" width="3.375" style="1" customWidth="1"/>
    <col min="6923" max="6923" width="23" style="1" bestFit="1" customWidth="1"/>
    <col min="6924" max="6924" width="1.375" style="1" customWidth="1"/>
    <col min="6925" max="6925" width="9.375" style="1"/>
    <col min="6926" max="6926" width="13.375" style="1" bestFit="1" customWidth="1"/>
    <col min="6927" max="7169" width="9.375" style="1"/>
    <col min="7170" max="7170" width="12.375" style="1" customWidth="1"/>
    <col min="7171" max="7171" width="38" style="1" customWidth="1"/>
    <col min="7172" max="7172" width="2.375" style="1" customWidth="1"/>
    <col min="7173" max="7173" width="21.375" style="1" bestFit="1" customWidth="1"/>
    <col min="7174" max="7174" width="3.375" style="1" customWidth="1"/>
    <col min="7175" max="7175" width="21.375" style="1" bestFit="1" customWidth="1"/>
    <col min="7176" max="7176" width="3.375" style="1" customWidth="1"/>
    <col min="7177" max="7177" width="23" style="1" bestFit="1" customWidth="1"/>
    <col min="7178" max="7178" width="3.375" style="1" customWidth="1"/>
    <col min="7179" max="7179" width="23" style="1" bestFit="1" customWidth="1"/>
    <col min="7180" max="7180" width="1.375" style="1" customWidth="1"/>
    <col min="7181" max="7181" width="9.375" style="1"/>
    <col min="7182" max="7182" width="13.375" style="1" bestFit="1" customWidth="1"/>
    <col min="7183" max="7425" width="9.375" style="1"/>
    <col min="7426" max="7426" width="12.375" style="1" customWidth="1"/>
    <col min="7427" max="7427" width="38" style="1" customWidth="1"/>
    <col min="7428" max="7428" width="2.375" style="1" customWidth="1"/>
    <col min="7429" max="7429" width="21.375" style="1" bestFit="1" customWidth="1"/>
    <col min="7430" max="7430" width="3.375" style="1" customWidth="1"/>
    <col min="7431" max="7431" width="21.375" style="1" bestFit="1" customWidth="1"/>
    <col min="7432" max="7432" width="3.375" style="1" customWidth="1"/>
    <col min="7433" max="7433" width="23" style="1" bestFit="1" customWidth="1"/>
    <col min="7434" max="7434" width="3.375" style="1" customWidth="1"/>
    <col min="7435" max="7435" width="23" style="1" bestFit="1" customWidth="1"/>
    <col min="7436" max="7436" width="1.375" style="1" customWidth="1"/>
    <col min="7437" max="7437" width="9.375" style="1"/>
    <col min="7438" max="7438" width="13.375" style="1" bestFit="1" customWidth="1"/>
    <col min="7439" max="7681" width="9.375" style="1"/>
    <col min="7682" max="7682" width="12.375" style="1" customWidth="1"/>
    <col min="7683" max="7683" width="38" style="1" customWidth="1"/>
    <col min="7684" max="7684" width="2.375" style="1" customWidth="1"/>
    <col min="7685" max="7685" width="21.375" style="1" bestFit="1" customWidth="1"/>
    <col min="7686" max="7686" width="3.375" style="1" customWidth="1"/>
    <col min="7687" max="7687" width="21.375" style="1" bestFit="1" customWidth="1"/>
    <col min="7688" max="7688" width="3.375" style="1" customWidth="1"/>
    <col min="7689" max="7689" width="23" style="1" bestFit="1" customWidth="1"/>
    <col min="7690" max="7690" width="3.375" style="1" customWidth="1"/>
    <col min="7691" max="7691" width="23" style="1" bestFit="1" customWidth="1"/>
    <col min="7692" max="7692" width="1.375" style="1" customWidth="1"/>
    <col min="7693" max="7693" width="9.375" style="1"/>
    <col min="7694" max="7694" width="13.375" style="1" bestFit="1" customWidth="1"/>
    <col min="7695" max="7937" width="9.375" style="1"/>
    <col min="7938" max="7938" width="12.375" style="1" customWidth="1"/>
    <col min="7939" max="7939" width="38" style="1" customWidth="1"/>
    <col min="7940" max="7940" width="2.375" style="1" customWidth="1"/>
    <col min="7941" max="7941" width="21.375" style="1" bestFit="1" customWidth="1"/>
    <col min="7942" max="7942" width="3.375" style="1" customWidth="1"/>
    <col min="7943" max="7943" width="21.375" style="1" bestFit="1" customWidth="1"/>
    <col min="7944" max="7944" width="3.375" style="1" customWidth="1"/>
    <col min="7945" max="7945" width="23" style="1" bestFit="1" customWidth="1"/>
    <col min="7946" max="7946" width="3.375" style="1" customWidth="1"/>
    <col min="7947" max="7947" width="23" style="1" bestFit="1" customWidth="1"/>
    <col min="7948" max="7948" width="1.375" style="1" customWidth="1"/>
    <col min="7949" max="7949" width="9.375" style="1"/>
    <col min="7950" max="7950" width="13.375" style="1" bestFit="1" customWidth="1"/>
    <col min="7951" max="8193" width="9.375" style="1"/>
    <col min="8194" max="8194" width="12.375" style="1" customWidth="1"/>
    <col min="8195" max="8195" width="38" style="1" customWidth="1"/>
    <col min="8196" max="8196" width="2.375" style="1" customWidth="1"/>
    <col min="8197" max="8197" width="21.375" style="1" bestFit="1" customWidth="1"/>
    <col min="8198" max="8198" width="3.375" style="1" customWidth="1"/>
    <col min="8199" max="8199" width="21.375" style="1" bestFit="1" customWidth="1"/>
    <col min="8200" max="8200" width="3.375" style="1" customWidth="1"/>
    <col min="8201" max="8201" width="23" style="1" bestFit="1" customWidth="1"/>
    <col min="8202" max="8202" width="3.375" style="1" customWidth="1"/>
    <col min="8203" max="8203" width="23" style="1" bestFit="1" customWidth="1"/>
    <col min="8204" max="8204" width="1.375" style="1" customWidth="1"/>
    <col min="8205" max="8205" width="9.375" style="1"/>
    <col min="8206" max="8206" width="13.375" style="1" bestFit="1" customWidth="1"/>
    <col min="8207" max="8449" width="9.375" style="1"/>
    <col min="8450" max="8450" width="12.375" style="1" customWidth="1"/>
    <col min="8451" max="8451" width="38" style="1" customWidth="1"/>
    <col min="8452" max="8452" width="2.375" style="1" customWidth="1"/>
    <col min="8453" max="8453" width="21.375" style="1" bestFit="1" customWidth="1"/>
    <col min="8454" max="8454" width="3.375" style="1" customWidth="1"/>
    <col min="8455" max="8455" width="21.375" style="1" bestFit="1" customWidth="1"/>
    <col min="8456" max="8456" width="3.375" style="1" customWidth="1"/>
    <col min="8457" max="8457" width="23" style="1" bestFit="1" customWidth="1"/>
    <col min="8458" max="8458" width="3.375" style="1" customWidth="1"/>
    <col min="8459" max="8459" width="23" style="1" bestFit="1" customWidth="1"/>
    <col min="8460" max="8460" width="1.375" style="1" customWidth="1"/>
    <col min="8461" max="8461" width="9.375" style="1"/>
    <col min="8462" max="8462" width="13.375" style="1" bestFit="1" customWidth="1"/>
    <col min="8463" max="8705" width="9.375" style="1"/>
    <col min="8706" max="8706" width="12.375" style="1" customWidth="1"/>
    <col min="8707" max="8707" width="38" style="1" customWidth="1"/>
    <col min="8708" max="8708" width="2.375" style="1" customWidth="1"/>
    <col min="8709" max="8709" width="21.375" style="1" bestFit="1" customWidth="1"/>
    <col min="8710" max="8710" width="3.375" style="1" customWidth="1"/>
    <col min="8711" max="8711" width="21.375" style="1" bestFit="1" customWidth="1"/>
    <col min="8712" max="8712" width="3.375" style="1" customWidth="1"/>
    <col min="8713" max="8713" width="23" style="1" bestFit="1" customWidth="1"/>
    <col min="8714" max="8714" width="3.375" style="1" customWidth="1"/>
    <col min="8715" max="8715" width="23" style="1" bestFit="1" customWidth="1"/>
    <col min="8716" max="8716" width="1.375" style="1" customWidth="1"/>
    <col min="8717" max="8717" width="9.375" style="1"/>
    <col min="8718" max="8718" width="13.375" style="1" bestFit="1" customWidth="1"/>
    <col min="8719" max="8961" width="9.375" style="1"/>
    <col min="8962" max="8962" width="12.375" style="1" customWidth="1"/>
    <col min="8963" max="8963" width="38" style="1" customWidth="1"/>
    <col min="8964" max="8964" width="2.375" style="1" customWidth="1"/>
    <col min="8965" max="8965" width="21.375" style="1" bestFit="1" customWidth="1"/>
    <col min="8966" max="8966" width="3.375" style="1" customWidth="1"/>
    <col min="8967" max="8967" width="21.375" style="1" bestFit="1" customWidth="1"/>
    <col min="8968" max="8968" width="3.375" style="1" customWidth="1"/>
    <col min="8969" max="8969" width="23" style="1" bestFit="1" customWidth="1"/>
    <col min="8970" max="8970" width="3.375" style="1" customWidth="1"/>
    <col min="8971" max="8971" width="23" style="1" bestFit="1" customWidth="1"/>
    <col min="8972" max="8972" width="1.375" style="1" customWidth="1"/>
    <col min="8973" max="8973" width="9.375" style="1"/>
    <col min="8974" max="8974" width="13.375" style="1" bestFit="1" customWidth="1"/>
    <col min="8975" max="9217" width="9.375" style="1"/>
    <col min="9218" max="9218" width="12.375" style="1" customWidth="1"/>
    <col min="9219" max="9219" width="38" style="1" customWidth="1"/>
    <col min="9220" max="9220" width="2.375" style="1" customWidth="1"/>
    <col min="9221" max="9221" width="21.375" style="1" bestFit="1" customWidth="1"/>
    <col min="9222" max="9222" width="3.375" style="1" customWidth="1"/>
    <col min="9223" max="9223" width="21.375" style="1" bestFit="1" customWidth="1"/>
    <col min="9224" max="9224" width="3.375" style="1" customWidth="1"/>
    <col min="9225" max="9225" width="23" style="1" bestFit="1" customWidth="1"/>
    <col min="9226" max="9226" width="3.375" style="1" customWidth="1"/>
    <col min="9227" max="9227" width="23" style="1" bestFit="1" customWidth="1"/>
    <col min="9228" max="9228" width="1.375" style="1" customWidth="1"/>
    <col min="9229" max="9229" width="9.375" style="1"/>
    <col min="9230" max="9230" width="13.375" style="1" bestFit="1" customWidth="1"/>
    <col min="9231" max="9473" width="9.375" style="1"/>
    <col min="9474" max="9474" width="12.375" style="1" customWidth="1"/>
    <col min="9475" max="9475" width="38" style="1" customWidth="1"/>
    <col min="9476" max="9476" width="2.375" style="1" customWidth="1"/>
    <col min="9477" max="9477" width="21.375" style="1" bestFit="1" customWidth="1"/>
    <col min="9478" max="9478" width="3.375" style="1" customWidth="1"/>
    <col min="9479" max="9479" width="21.375" style="1" bestFit="1" customWidth="1"/>
    <col min="9480" max="9480" width="3.375" style="1" customWidth="1"/>
    <col min="9481" max="9481" width="23" style="1" bestFit="1" customWidth="1"/>
    <col min="9482" max="9482" width="3.375" style="1" customWidth="1"/>
    <col min="9483" max="9483" width="23" style="1" bestFit="1" customWidth="1"/>
    <col min="9484" max="9484" width="1.375" style="1" customWidth="1"/>
    <col min="9485" max="9485" width="9.375" style="1"/>
    <col min="9486" max="9486" width="13.375" style="1" bestFit="1" customWidth="1"/>
    <col min="9487" max="9729" width="9.375" style="1"/>
    <col min="9730" max="9730" width="12.375" style="1" customWidth="1"/>
    <col min="9731" max="9731" width="38" style="1" customWidth="1"/>
    <col min="9732" max="9732" width="2.375" style="1" customWidth="1"/>
    <col min="9733" max="9733" width="21.375" style="1" bestFit="1" customWidth="1"/>
    <col min="9734" max="9734" width="3.375" style="1" customWidth="1"/>
    <col min="9735" max="9735" width="21.375" style="1" bestFit="1" customWidth="1"/>
    <col min="9736" max="9736" width="3.375" style="1" customWidth="1"/>
    <col min="9737" max="9737" width="23" style="1" bestFit="1" customWidth="1"/>
    <col min="9738" max="9738" width="3.375" style="1" customWidth="1"/>
    <col min="9739" max="9739" width="23" style="1" bestFit="1" customWidth="1"/>
    <col min="9740" max="9740" width="1.375" style="1" customWidth="1"/>
    <col min="9741" max="9741" width="9.375" style="1"/>
    <col min="9742" max="9742" width="13.375" style="1" bestFit="1" customWidth="1"/>
    <col min="9743" max="9985" width="9.375" style="1"/>
    <col min="9986" max="9986" width="12.375" style="1" customWidth="1"/>
    <col min="9987" max="9987" width="38" style="1" customWidth="1"/>
    <col min="9988" max="9988" width="2.375" style="1" customWidth="1"/>
    <col min="9989" max="9989" width="21.375" style="1" bestFit="1" customWidth="1"/>
    <col min="9990" max="9990" width="3.375" style="1" customWidth="1"/>
    <col min="9991" max="9991" width="21.375" style="1" bestFit="1" customWidth="1"/>
    <col min="9992" max="9992" width="3.375" style="1" customWidth="1"/>
    <col min="9993" max="9993" width="23" style="1" bestFit="1" customWidth="1"/>
    <col min="9994" max="9994" width="3.375" style="1" customWidth="1"/>
    <col min="9995" max="9995" width="23" style="1" bestFit="1" customWidth="1"/>
    <col min="9996" max="9996" width="1.375" style="1" customWidth="1"/>
    <col min="9997" max="9997" width="9.375" style="1"/>
    <col min="9998" max="9998" width="13.375" style="1" bestFit="1" customWidth="1"/>
    <col min="9999" max="10241" width="9.375" style="1"/>
    <col min="10242" max="10242" width="12.375" style="1" customWidth="1"/>
    <col min="10243" max="10243" width="38" style="1" customWidth="1"/>
    <col min="10244" max="10244" width="2.375" style="1" customWidth="1"/>
    <col min="10245" max="10245" width="21.375" style="1" bestFit="1" customWidth="1"/>
    <col min="10246" max="10246" width="3.375" style="1" customWidth="1"/>
    <col min="10247" max="10247" width="21.375" style="1" bestFit="1" customWidth="1"/>
    <col min="10248" max="10248" width="3.375" style="1" customWidth="1"/>
    <col min="10249" max="10249" width="23" style="1" bestFit="1" customWidth="1"/>
    <col min="10250" max="10250" width="3.375" style="1" customWidth="1"/>
    <col min="10251" max="10251" width="23" style="1" bestFit="1" customWidth="1"/>
    <col min="10252" max="10252" width="1.375" style="1" customWidth="1"/>
    <col min="10253" max="10253" width="9.375" style="1"/>
    <col min="10254" max="10254" width="13.375" style="1" bestFit="1" customWidth="1"/>
    <col min="10255" max="10497" width="9.375" style="1"/>
    <col min="10498" max="10498" width="12.375" style="1" customWidth="1"/>
    <col min="10499" max="10499" width="38" style="1" customWidth="1"/>
    <col min="10500" max="10500" width="2.375" style="1" customWidth="1"/>
    <col min="10501" max="10501" width="21.375" style="1" bestFit="1" customWidth="1"/>
    <col min="10502" max="10502" width="3.375" style="1" customWidth="1"/>
    <col min="10503" max="10503" width="21.375" style="1" bestFit="1" customWidth="1"/>
    <col min="10504" max="10504" width="3.375" style="1" customWidth="1"/>
    <col min="10505" max="10505" width="23" style="1" bestFit="1" customWidth="1"/>
    <col min="10506" max="10506" width="3.375" style="1" customWidth="1"/>
    <col min="10507" max="10507" width="23" style="1" bestFit="1" customWidth="1"/>
    <col min="10508" max="10508" width="1.375" style="1" customWidth="1"/>
    <col min="10509" max="10509" width="9.375" style="1"/>
    <col min="10510" max="10510" width="13.375" style="1" bestFit="1" customWidth="1"/>
    <col min="10511" max="10753" width="9.375" style="1"/>
    <col min="10754" max="10754" width="12.375" style="1" customWidth="1"/>
    <col min="10755" max="10755" width="38" style="1" customWidth="1"/>
    <col min="10756" max="10756" width="2.375" style="1" customWidth="1"/>
    <col min="10757" max="10757" width="21.375" style="1" bestFit="1" customWidth="1"/>
    <col min="10758" max="10758" width="3.375" style="1" customWidth="1"/>
    <col min="10759" max="10759" width="21.375" style="1" bestFit="1" customWidth="1"/>
    <col min="10760" max="10760" width="3.375" style="1" customWidth="1"/>
    <col min="10761" max="10761" width="23" style="1" bestFit="1" customWidth="1"/>
    <col min="10762" max="10762" width="3.375" style="1" customWidth="1"/>
    <col min="10763" max="10763" width="23" style="1" bestFit="1" customWidth="1"/>
    <col min="10764" max="10764" width="1.375" style="1" customWidth="1"/>
    <col min="10765" max="10765" width="9.375" style="1"/>
    <col min="10766" max="10766" width="13.375" style="1" bestFit="1" customWidth="1"/>
    <col min="10767" max="11009" width="9.375" style="1"/>
    <col min="11010" max="11010" width="12.375" style="1" customWidth="1"/>
    <col min="11011" max="11011" width="38" style="1" customWidth="1"/>
    <col min="11012" max="11012" width="2.375" style="1" customWidth="1"/>
    <col min="11013" max="11013" width="21.375" style="1" bestFit="1" customWidth="1"/>
    <col min="11014" max="11014" width="3.375" style="1" customWidth="1"/>
    <col min="11015" max="11015" width="21.375" style="1" bestFit="1" customWidth="1"/>
    <col min="11016" max="11016" width="3.375" style="1" customWidth="1"/>
    <col min="11017" max="11017" width="23" style="1" bestFit="1" customWidth="1"/>
    <col min="11018" max="11018" width="3.375" style="1" customWidth="1"/>
    <col min="11019" max="11019" width="23" style="1" bestFit="1" customWidth="1"/>
    <col min="11020" max="11020" width="1.375" style="1" customWidth="1"/>
    <col min="11021" max="11021" width="9.375" style="1"/>
    <col min="11022" max="11022" width="13.375" style="1" bestFit="1" customWidth="1"/>
    <col min="11023" max="11265" width="9.375" style="1"/>
    <col min="11266" max="11266" width="12.375" style="1" customWidth="1"/>
    <col min="11267" max="11267" width="38" style="1" customWidth="1"/>
    <col min="11268" max="11268" width="2.375" style="1" customWidth="1"/>
    <col min="11269" max="11269" width="21.375" style="1" bestFit="1" customWidth="1"/>
    <col min="11270" max="11270" width="3.375" style="1" customWidth="1"/>
    <col min="11271" max="11271" width="21.375" style="1" bestFit="1" customWidth="1"/>
    <col min="11272" max="11272" width="3.375" style="1" customWidth="1"/>
    <col min="11273" max="11273" width="23" style="1" bestFit="1" customWidth="1"/>
    <col min="11274" max="11274" width="3.375" style="1" customWidth="1"/>
    <col min="11275" max="11275" width="23" style="1" bestFit="1" customWidth="1"/>
    <col min="11276" max="11276" width="1.375" style="1" customWidth="1"/>
    <col min="11277" max="11277" width="9.375" style="1"/>
    <col min="11278" max="11278" width="13.375" style="1" bestFit="1" customWidth="1"/>
    <col min="11279" max="11521" width="9.375" style="1"/>
    <col min="11522" max="11522" width="12.375" style="1" customWidth="1"/>
    <col min="11523" max="11523" width="38" style="1" customWidth="1"/>
    <col min="11524" max="11524" width="2.375" style="1" customWidth="1"/>
    <col min="11525" max="11525" width="21.375" style="1" bestFit="1" customWidth="1"/>
    <col min="11526" max="11526" width="3.375" style="1" customWidth="1"/>
    <col min="11527" max="11527" width="21.375" style="1" bestFit="1" customWidth="1"/>
    <col min="11528" max="11528" width="3.375" style="1" customWidth="1"/>
    <col min="11529" max="11529" width="23" style="1" bestFit="1" customWidth="1"/>
    <col min="11530" max="11530" width="3.375" style="1" customWidth="1"/>
    <col min="11531" max="11531" width="23" style="1" bestFit="1" customWidth="1"/>
    <col min="11532" max="11532" width="1.375" style="1" customWidth="1"/>
    <col min="11533" max="11533" width="9.375" style="1"/>
    <col min="11534" max="11534" width="13.375" style="1" bestFit="1" customWidth="1"/>
    <col min="11535" max="11777" width="9.375" style="1"/>
    <col min="11778" max="11778" width="12.375" style="1" customWidth="1"/>
    <col min="11779" max="11779" width="38" style="1" customWidth="1"/>
    <col min="11780" max="11780" width="2.375" style="1" customWidth="1"/>
    <col min="11781" max="11781" width="21.375" style="1" bestFit="1" customWidth="1"/>
    <col min="11782" max="11782" width="3.375" style="1" customWidth="1"/>
    <col min="11783" max="11783" width="21.375" style="1" bestFit="1" customWidth="1"/>
    <col min="11784" max="11784" width="3.375" style="1" customWidth="1"/>
    <col min="11785" max="11785" width="23" style="1" bestFit="1" customWidth="1"/>
    <col min="11786" max="11786" width="3.375" style="1" customWidth="1"/>
    <col min="11787" max="11787" width="23" style="1" bestFit="1" customWidth="1"/>
    <col min="11788" max="11788" width="1.375" style="1" customWidth="1"/>
    <col min="11789" max="11789" width="9.375" style="1"/>
    <col min="11790" max="11790" width="13.375" style="1" bestFit="1" customWidth="1"/>
    <col min="11791" max="12033" width="9.375" style="1"/>
    <col min="12034" max="12034" width="12.375" style="1" customWidth="1"/>
    <col min="12035" max="12035" width="38" style="1" customWidth="1"/>
    <col min="12036" max="12036" width="2.375" style="1" customWidth="1"/>
    <col min="12037" max="12037" width="21.375" style="1" bestFit="1" customWidth="1"/>
    <col min="12038" max="12038" width="3.375" style="1" customWidth="1"/>
    <col min="12039" max="12039" width="21.375" style="1" bestFit="1" customWidth="1"/>
    <col min="12040" max="12040" width="3.375" style="1" customWidth="1"/>
    <col min="12041" max="12041" width="23" style="1" bestFit="1" customWidth="1"/>
    <col min="12042" max="12042" width="3.375" style="1" customWidth="1"/>
    <col min="12043" max="12043" width="23" style="1" bestFit="1" customWidth="1"/>
    <col min="12044" max="12044" width="1.375" style="1" customWidth="1"/>
    <col min="12045" max="12045" width="9.375" style="1"/>
    <col min="12046" max="12046" width="13.375" style="1" bestFit="1" customWidth="1"/>
    <col min="12047" max="12289" width="9.375" style="1"/>
    <col min="12290" max="12290" width="12.375" style="1" customWidth="1"/>
    <col min="12291" max="12291" width="38" style="1" customWidth="1"/>
    <col min="12292" max="12292" width="2.375" style="1" customWidth="1"/>
    <col min="12293" max="12293" width="21.375" style="1" bestFit="1" customWidth="1"/>
    <col min="12294" max="12294" width="3.375" style="1" customWidth="1"/>
    <col min="12295" max="12295" width="21.375" style="1" bestFit="1" customWidth="1"/>
    <col min="12296" max="12296" width="3.375" style="1" customWidth="1"/>
    <col min="12297" max="12297" width="23" style="1" bestFit="1" customWidth="1"/>
    <col min="12298" max="12298" width="3.375" style="1" customWidth="1"/>
    <col min="12299" max="12299" width="23" style="1" bestFit="1" customWidth="1"/>
    <col min="12300" max="12300" width="1.375" style="1" customWidth="1"/>
    <col min="12301" max="12301" width="9.375" style="1"/>
    <col min="12302" max="12302" width="13.375" style="1" bestFit="1" customWidth="1"/>
    <col min="12303" max="12545" width="9.375" style="1"/>
    <col min="12546" max="12546" width="12.375" style="1" customWidth="1"/>
    <col min="12547" max="12547" width="38" style="1" customWidth="1"/>
    <col min="12548" max="12548" width="2.375" style="1" customWidth="1"/>
    <col min="12549" max="12549" width="21.375" style="1" bestFit="1" customWidth="1"/>
    <col min="12550" max="12550" width="3.375" style="1" customWidth="1"/>
    <col min="12551" max="12551" width="21.375" style="1" bestFit="1" customWidth="1"/>
    <col min="12552" max="12552" width="3.375" style="1" customWidth="1"/>
    <col min="12553" max="12553" width="23" style="1" bestFit="1" customWidth="1"/>
    <col min="12554" max="12554" width="3.375" style="1" customWidth="1"/>
    <col min="12555" max="12555" width="23" style="1" bestFit="1" customWidth="1"/>
    <col min="12556" max="12556" width="1.375" style="1" customWidth="1"/>
    <col min="12557" max="12557" width="9.375" style="1"/>
    <col min="12558" max="12558" width="13.375" style="1" bestFit="1" customWidth="1"/>
    <col min="12559" max="12801" width="9.375" style="1"/>
    <col min="12802" max="12802" width="12.375" style="1" customWidth="1"/>
    <col min="12803" max="12803" width="38" style="1" customWidth="1"/>
    <col min="12804" max="12804" width="2.375" style="1" customWidth="1"/>
    <col min="12805" max="12805" width="21.375" style="1" bestFit="1" customWidth="1"/>
    <col min="12806" max="12806" width="3.375" style="1" customWidth="1"/>
    <col min="12807" max="12807" width="21.375" style="1" bestFit="1" customWidth="1"/>
    <col min="12808" max="12808" width="3.375" style="1" customWidth="1"/>
    <col min="12809" max="12809" width="23" style="1" bestFit="1" customWidth="1"/>
    <col min="12810" max="12810" width="3.375" style="1" customWidth="1"/>
    <col min="12811" max="12811" width="23" style="1" bestFit="1" customWidth="1"/>
    <col min="12812" max="12812" width="1.375" style="1" customWidth="1"/>
    <col min="12813" max="12813" width="9.375" style="1"/>
    <col min="12814" max="12814" width="13.375" style="1" bestFit="1" customWidth="1"/>
    <col min="12815" max="13057" width="9.375" style="1"/>
    <col min="13058" max="13058" width="12.375" style="1" customWidth="1"/>
    <col min="13059" max="13059" width="38" style="1" customWidth="1"/>
    <col min="13060" max="13060" width="2.375" style="1" customWidth="1"/>
    <col min="13061" max="13061" width="21.375" style="1" bestFit="1" customWidth="1"/>
    <col min="13062" max="13062" width="3.375" style="1" customWidth="1"/>
    <col min="13063" max="13063" width="21.375" style="1" bestFit="1" customWidth="1"/>
    <col min="13064" max="13064" width="3.375" style="1" customWidth="1"/>
    <col min="13065" max="13065" width="23" style="1" bestFit="1" customWidth="1"/>
    <col min="13066" max="13066" width="3.375" style="1" customWidth="1"/>
    <col min="13067" max="13067" width="23" style="1" bestFit="1" customWidth="1"/>
    <col min="13068" max="13068" width="1.375" style="1" customWidth="1"/>
    <col min="13069" max="13069" width="9.375" style="1"/>
    <col min="13070" max="13070" width="13.375" style="1" bestFit="1" customWidth="1"/>
    <col min="13071" max="13313" width="9.375" style="1"/>
    <col min="13314" max="13314" width="12.375" style="1" customWidth="1"/>
    <col min="13315" max="13315" width="38" style="1" customWidth="1"/>
    <col min="13316" max="13316" width="2.375" style="1" customWidth="1"/>
    <col min="13317" max="13317" width="21.375" style="1" bestFit="1" customWidth="1"/>
    <col min="13318" max="13318" width="3.375" style="1" customWidth="1"/>
    <col min="13319" max="13319" width="21.375" style="1" bestFit="1" customWidth="1"/>
    <col min="13320" max="13320" width="3.375" style="1" customWidth="1"/>
    <col min="13321" max="13321" width="23" style="1" bestFit="1" customWidth="1"/>
    <col min="13322" max="13322" width="3.375" style="1" customWidth="1"/>
    <col min="13323" max="13323" width="23" style="1" bestFit="1" customWidth="1"/>
    <col min="13324" max="13324" width="1.375" style="1" customWidth="1"/>
    <col min="13325" max="13325" width="9.375" style="1"/>
    <col min="13326" max="13326" width="13.375" style="1" bestFit="1" customWidth="1"/>
    <col min="13327" max="13569" width="9.375" style="1"/>
    <col min="13570" max="13570" width="12.375" style="1" customWidth="1"/>
    <col min="13571" max="13571" width="38" style="1" customWidth="1"/>
    <col min="13572" max="13572" width="2.375" style="1" customWidth="1"/>
    <col min="13573" max="13573" width="21.375" style="1" bestFit="1" customWidth="1"/>
    <col min="13574" max="13574" width="3.375" style="1" customWidth="1"/>
    <col min="13575" max="13575" width="21.375" style="1" bestFit="1" customWidth="1"/>
    <col min="13576" max="13576" width="3.375" style="1" customWidth="1"/>
    <col min="13577" max="13577" width="23" style="1" bestFit="1" customWidth="1"/>
    <col min="13578" max="13578" width="3.375" style="1" customWidth="1"/>
    <col min="13579" max="13579" width="23" style="1" bestFit="1" customWidth="1"/>
    <col min="13580" max="13580" width="1.375" style="1" customWidth="1"/>
    <col min="13581" max="13581" width="9.375" style="1"/>
    <col min="13582" max="13582" width="13.375" style="1" bestFit="1" customWidth="1"/>
    <col min="13583" max="13825" width="9.375" style="1"/>
    <col min="13826" max="13826" width="12.375" style="1" customWidth="1"/>
    <col min="13827" max="13827" width="38" style="1" customWidth="1"/>
    <col min="13828" max="13828" width="2.375" style="1" customWidth="1"/>
    <col min="13829" max="13829" width="21.375" style="1" bestFit="1" customWidth="1"/>
    <col min="13830" max="13830" width="3.375" style="1" customWidth="1"/>
    <col min="13831" max="13831" width="21.375" style="1" bestFit="1" customWidth="1"/>
    <col min="13832" max="13832" width="3.375" style="1" customWidth="1"/>
    <col min="13833" max="13833" width="23" style="1" bestFit="1" customWidth="1"/>
    <col min="13834" max="13834" width="3.375" style="1" customWidth="1"/>
    <col min="13835" max="13835" width="23" style="1" bestFit="1" customWidth="1"/>
    <col min="13836" max="13836" width="1.375" style="1" customWidth="1"/>
    <col min="13837" max="13837" width="9.375" style="1"/>
    <col min="13838" max="13838" width="13.375" style="1" bestFit="1" customWidth="1"/>
    <col min="13839" max="14081" width="9.375" style="1"/>
    <col min="14082" max="14082" width="12.375" style="1" customWidth="1"/>
    <col min="14083" max="14083" width="38" style="1" customWidth="1"/>
    <col min="14084" max="14084" width="2.375" style="1" customWidth="1"/>
    <col min="14085" max="14085" width="21.375" style="1" bestFit="1" customWidth="1"/>
    <col min="14086" max="14086" width="3.375" style="1" customWidth="1"/>
    <col min="14087" max="14087" width="21.375" style="1" bestFit="1" customWidth="1"/>
    <col min="14088" max="14088" width="3.375" style="1" customWidth="1"/>
    <col min="14089" max="14089" width="23" style="1" bestFit="1" customWidth="1"/>
    <col min="14090" max="14090" width="3.375" style="1" customWidth="1"/>
    <col min="14091" max="14091" width="23" style="1" bestFit="1" customWidth="1"/>
    <col min="14092" max="14092" width="1.375" style="1" customWidth="1"/>
    <col min="14093" max="14093" width="9.375" style="1"/>
    <col min="14094" max="14094" width="13.375" style="1" bestFit="1" customWidth="1"/>
    <col min="14095" max="14337" width="9.375" style="1"/>
    <col min="14338" max="14338" width="12.375" style="1" customWidth="1"/>
    <col min="14339" max="14339" width="38" style="1" customWidth="1"/>
    <col min="14340" max="14340" width="2.375" style="1" customWidth="1"/>
    <col min="14341" max="14341" width="21.375" style="1" bestFit="1" customWidth="1"/>
    <col min="14342" max="14342" width="3.375" style="1" customWidth="1"/>
    <col min="14343" max="14343" width="21.375" style="1" bestFit="1" customWidth="1"/>
    <col min="14344" max="14344" width="3.375" style="1" customWidth="1"/>
    <col min="14345" max="14345" width="23" style="1" bestFit="1" customWidth="1"/>
    <col min="14346" max="14346" width="3.375" style="1" customWidth="1"/>
    <col min="14347" max="14347" width="23" style="1" bestFit="1" customWidth="1"/>
    <col min="14348" max="14348" width="1.375" style="1" customWidth="1"/>
    <col min="14349" max="14349" width="9.375" style="1"/>
    <col min="14350" max="14350" width="13.375" style="1" bestFit="1" customWidth="1"/>
    <col min="14351" max="14593" width="9.375" style="1"/>
    <col min="14594" max="14594" width="12.375" style="1" customWidth="1"/>
    <col min="14595" max="14595" width="38" style="1" customWidth="1"/>
    <col min="14596" max="14596" width="2.375" style="1" customWidth="1"/>
    <col min="14597" max="14597" width="21.375" style="1" bestFit="1" customWidth="1"/>
    <col min="14598" max="14598" width="3.375" style="1" customWidth="1"/>
    <col min="14599" max="14599" width="21.375" style="1" bestFit="1" customWidth="1"/>
    <col min="14600" max="14600" width="3.375" style="1" customWidth="1"/>
    <col min="14601" max="14601" width="23" style="1" bestFit="1" customWidth="1"/>
    <col min="14602" max="14602" width="3.375" style="1" customWidth="1"/>
    <col min="14603" max="14603" width="23" style="1" bestFit="1" customWidth="1"/>
    <col min="14604" max="14604" width="1.375" style="1" customWidth="1"/>
    <col min="14605" max="14605" width="9.375" style="1"/>
    <col min="14606" max="14606" width="13.375" style="1" bestFit="1" customWidth="1"/>
    <col min="14607" max="14849" width="9.375" style="1"/>
    <col min="14850" max="14850" width="12.375" style="1" customWidth="1"/>
    <col min="14851" max="14851" width="38" style="1" customWidth="1"/>
    <col min="14852" max="14852" width="2.375" style="1" customWidth="1"/>
    <col min="14853" max="14853" width="21.375" style="1" bestFit="1" customWidth="1"/>
    <col min="14854" max="14854" width="3.375" style="1" customWidth="1"/>
    <col min="14855" max="14855" width="21.375" style="1" bestFit="1" customWidth="1"/>
    <col min="14856" max="14856" width="3.375" style="1" customWidth="1"/>
    <col min="14857" max="14857" width="23" style="1" bestFit="1" customWidth="1"/>
    <col min="14858" max="14858" width="3.375" style="1" customWidth="1"/>
    <col min="14859" max="14859" width="23" style="1" bestFit="1" customWidth="1"/>
    <col min="14860" max="14860" width="1.375" style="1" customWidth="1"/>
    <col min="14861" max="14861" width="9.375" style="1"/>
    <col min="14862" max="14862" width="13.375" style="1" bestFit="1" customWidth="1"/>
    <col min="14863" max="15105" width="9.375" style="1"/>
    <col min="15106" max="15106" width="12.375" style="1" customWidth="1"/>
    <col min="15107" max="15107" width="38" style="1" customWidth="1"/>
    <col min="15108" max="15108" width="2.375" style="1" customWidth="1"/>
    <col min="15109" max="15109" width="21.375" style="1" bestFit="1" customWidth="1"/>
    <col min="15110" max="15110" width="3.375" style="1" customWidth="1"/>
    <col min="15111" max="15111" width="21.375" style="1" bestFit="1" customWidth="1"/>
    <col min="15112" max="15112" width="3.375" style="1" customWidth="1"/>
    <col min="15113" max="15113" width="23" style="1" bestFit="1" customWidth="1"/>
    <col min="15114" max="15114" width="3.375" style="1" customWidth="1"/>
    <col min="15115" max="15115" width="23" style="1" bestFit="1" customWidth="1"/>
    <col min="15116" max="15116" width="1.375" style="1" customWidth="1"/>
    <col min="15117" max="15117" width="9.375" style="1"/>
    <col min="15118" max="15118" width="13.375" style="1" bestFit="1" customWidth="1"/>
    <col min="15119" max="15361" width="9.375" style="1"/>
    <col min="15362" max="15362" width="12.375" style="1" customWidth="1"/>
    <col min="15363" max="15363" width="38" style="1" customWidth="1"/>
    <col min="15364" max="15364" width="2.375" style="1" customWidth="1"/>
    <col min="15365" max="15365" width="21.375" style="1" bestFit="1" customWidth="1"/>
    <col min="15366" max="15366" width="3.375" style="1" customWidth="1"/>
    <col min="15367" max="15367" width="21.375" style="1" bestFit="1" customWidth="1"/>
    <col min="15368" max="15368" width="3.375" style="1" customWidth="1"/>
    <col min="15369" max="15369" width="23" style="1" bestFit="1" customWidth="1"/>
    <col min="15370" max="15370" width="3.375" style="1" customWidth="1"/>
    <col min="15371" max="15371" width="23" style="1" bestFit="1" customWidth="1"/>
    <col min="15372" max="15372" width="1.375" style="1" customWidth="1"/>
    <col min="15373" max="15373" width="9.375" style="1"/>
    <col min="15374" max="15374" width="13.375" style="1" bestFit="1" customWidth="1"/>
    <col min="15375" max="15617" width="9.375" style="1"/>
    <col min="15618" max="15618" width="12.375" style="1" customWidth="1"/>
    <col min="15619" max="15619" width="38" style="1" customWidth="1"/>
    <col min="15620" max="15620" width="2.375" style="1" customWidth="1"/>
    <col min="15621" max="15621" width="21.375" style="1" bestFit="1" customWidth="1"/>
    <col min="15622" max="15622" width="3.375" style="1" customWidth="1"/>
    <col min="15623" max="15623" width="21.375" style="1" bestFit="1" customWidth="1"/>
    <col min="15624" max="15624" width="3.375" style="1" customWidth="1"/>
    <col min="15625" max="15625" width="23" style="1" bestFit="1" customWidth="1"/>
    <col min="15626" max="15626" width="3.375" style="1" customWidth="1"/>
    <col min="15627" max="15627" width="23" style="1" bestFit="1" customWidth="1"/>
    <col min="15628" max="15628" width="1.375" style="1" customWidth="1"/>
    <col min="15629" max="15629" width="9.375" style="1"/>
    <col min="15630" max="15630" width="13.375" style="1" bestFit="1" customWidth="1"/>
    <col min="15631" max="15873" width="9.375" style="1"/>
    <col min="15874" max="15874" width="12.375" style="1" customWidth="1"/>
    <col min="15875" max="15875" width="38" style="1" customWidth="1"/>
    <col min="15876" max="15876" width="2.375" style="1" customWidth="1"/>
    <col min="15877" max="15877" width="21.375" style="1" bestFit="1" customWidth="1"/>
    <col min="15878" max="15878" width="3.375" style="1" customWidth="1"/>
    <col min="15879" max="15879" width="21.375" style="1" bestFit="1" customWidth="1"/>
    <col min="15880" max="15880" width="3.375" style="1" customWidth="1"/>
    <col min="15881" max="15881" width="23" style="1" bestFit="1" customWidth="1"/>
    <col min="15882" max="15882" width="3.375" style="1" customWidth="1"/>
    <col min="15883" max="15883" width="23" style="1" bestFit="1" customWidth="1"/>
    <col min="15884" max="15884" width="1.375" style="1" customWidth="1"/>
    <col min="15885" max="15885" width="9.375" style="1"/>
    <col min="15886" max="15886" width="13.375" style="1" bestFit="1" customWidth="1"/>
    <col min="15887" max="16129" width="9.375" style="1"/>
    <col min="16130" max="16130" width="12.375" style="1" customWidth="1"/>
    <col min="16131" max="16131" width="38" style="1" customWidth="1"/>
    <col min="16132" max="16132" width="2.375" style="1" customWidth="1"/>
    <col min="16133" max="16133" width="21.375" style="1" bestFit="1" customWidth="1"/>
    <col min="16134" max="16134" width="3.375" style="1" customWidth="1"/>
    <col min="16135" max="16135" width="21.375" style="1" bestFit="1" customWidth="1"/>
    <col min="16136" max="16136" width="3.375" style="1" customWidth="1"/>
    <col min="16137" max="16137" width="23" style="1" bestFit="1" customWidth="1"/>
    <col min="16138" max="16138" width="3.375" style="1" customWidth="1"/>
    <col min="16139" max="16139" width="23" style="1" bestFit="1" customWidth="1"/>
    <col min="16140" max="16140" width="1.375" style="1" customWidth="1"/>
    <col min="16141" max="16141" width="9.375" style="1"/>
    <col min="16142" max="16142" width="13.375" style="1" bestFit="1" customWidth="1"/>
    <col min="16143" max="16384" width="9.375" style="1"/>
  </cols>
  <sheetData>
    <row r="1" spans="2:12" ht="15" customHeight="1" x14ac:dyDescent="0.2"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15"/>
    </row>
    <row r="2" spans="2:12" ht="20.25" customHeight="1" x14ac:dyDescent="0.2">
      <c r="B2" s="39" t="str">
        <f>'قائمة الدخل (2)'!B1</f>
        <v>شركة رمز الأثاث المحدودة</v>
      </c>
      <c r="C2" s="53"/>
      <c r="D2" s="53"/>
      <c r="E2" s="57"/>
      <c r="F2" s="57"/>
      <c r="G2" s="57"/>
      <c r="H2" s="57"/>
      <c r="I2" s="41"/>
      <c r="J2" s="41"/>
      <c r="K2" s="41"/>
      <c r="L2" s="10"/>
    </row>
    <row r="3" spans="2:12" ht="20.25" customHeight="1" x14ac:dyDescent="0.2">
      <c r="B3" s="45" t="str">
        <f>'قائمة الدخل (2)'!B2</f>
        <v>شركة شخص واحد - ذات مسئولية محدودة أجنبية</v>
      </c>
      <c r="C3" s="53"/>
      <c r="D3" s="53"/>
      <c r="E3" s="57"/>
      <c r="F3" s="57"/>
      <c r="G3" s="57"/>
      <c r="H3" s="57"/>
      <c r="I3" s="41"/>
      <c r="J3" s="41"/>
      <c r="K3" s="41"/>
      <c r="L3" s="10"/>
    </row>
    <row r="4" spans="2:12" ht="20.25" customHeight="1" x14ac:dyDescent="0.2">
      <c r="B4" s="143" t="s">
        <v>59</v>
      </c>
      <c r="C4" s="55"/>
      <c r="D4" s="55"/>
      <c r="E4" s="58"/>
      <c r="F4" s="58"/>
      <c r="G4" s="58"/>
      <c r="H4" s="58"/>
      <c r="I4" s="33"/>
      <c r="J4" s="33"/>
      <c r="K4" s="33"/>
      <c r="L4" s="10"/>
    </row>
    <row r="5" spans="2:12" ht="20.25" customHeight="1" x14ac:dyDescent="0.2">
      <c r="B5" s="143" t="str">
        <f>'قائمة الدخل (2)'!B4</f>
        <v>للفترة  المالية من 20 فبراير 2022 م  حتى 31 ديسمبر  2022م</v>
      </c>
      <c r="C5" s="55"/>
      <c r="D5" s="55"/>
      <c r="E5" s="58"/>
      <c r="F5" s="58"/>
      <c r="G5" s="58"/>
      <c r="H5" s="58"/>
      <c r="I5" s="33"/>
      <c r="J5" s="33"/>
      <c r="K5" s="33"/>
      <c r="L5" s="10"/>
    </row>
    <row r="6" spans="2:12" ht="20.25" customHeight="1" x14ac:dyDescent="0.2">
      <c r="B6" s="145" t="s">
        <v>24</v>
      </c>
      <c r="C6" s="56"/>
      <c r="D6" s="56"/>
      <c r="E6" s="59"/>
      <c r="F6" s="59"/>
      <c r="G6" s="59"/>
      <c r="H6" s="59"/>
      <c r="I6" s="43"/>
      <c r="J6" s="43"/>
      <c r="K6" s="43"/>
      <c r="L6" s="10"/>
    </row>
    <row r="7" spans="2:12" ht="12" customHeight="1" x14ac:dyDescent="0.2">
      <c r="L7" s="6"/>
    </row>
    <row r="8" spans="2:12" ht="43.5" customHeight="1" x14ac:dyDescent="0.2">
      <c r="C8" s="142" t="s">
        <v>4</v>
      </c>
      <c r="D8" s="153"/>
      <c r="E8" s="36" t="s">
        <v>5</v>
      </c>
      <c r="F8" s="142"/>
      <c r="G8" s="142" t="s">
        <v>105</v>
      </c>
      <c r="H8" s="142"/>
      <c r="I8" s="142" t="s">
        <v>133</v>
      </c>
      <c r="J8" s="153"/>
      <c r="K8" s="129" t="s">
        <v>3</v>
      </c>
      <c r="L8" s="6"/>
    </row>
    <row r="9" spans="2:12" ht="29.25" customHeight="1" x14ac:dyDescent="0.2">
      <c r="B9" s="63" t="s">
        <v>149</v>
      </c>
      <c r="C9" s="83">
        <v>2000000</v>
      </c>
      <c r="D9" s="67"/>
      <c r="E9" s="83" t="e">
        <f>SUM(#REF!)+#REF!</f>
        <v>#REF!</v>
      </c>
      <c r="F9" s="67"/>
      <c r="G9" s="83">
        <v>0</v>
      </c>
      <c r="H9" s="67"/>
      <c r="I9" s="83">
        <v>0</v>
      </c>
      <c r="J9" s="69"/>
      <c r="K9" s="81">
        <f>C9+I9</f>
        <v>2000000</v>
      </c>
    </row>
    <row r="10" spans="2:12" ht="14.25" customHeight="1" x14ac:dyDescent="0.2">
      <c r="B10" s="66"/>
      <c r="C10" s="69"/>
      <c r="D10" s="69"/>
      <c r="E10" s="92"/>
      <c r="F10" s="69"/>
      <c r="G10" s="69"/>
      <c r="H10" s="69"/>
      <c r="I10" s="69"/>
      <c r="J10" s="69"/>
      <c r="K10" s="92"/>
    </row>
    <row r="11" spans="2:12" ht="31.5" customHeight="1" x14ac:dyDescent="0.2">
      <c r="B11" s="146" t="s">
        <v>166</v>
      </c>
      <c r="C11" s="83">
        <v>0</v>
      </c>
      <c r="D11" s="83"/>
      <c r="E11" s="83">
        <v>0</v>
      </c>
      <c r="F11" s="83"/>
      <c r="G11" s="83">
        <v>0</v>
      </c>
      <c r="H11" s="83"/>
      <c r="I11" s="82">
        <f>'قائمة الدخل (2)'!E21</f>
        <v>13462</v>
      </c>
      <c r="J11" s="83"/>
      <c r="K11" s="84">
        <f>SUM(I11:J11)</f>
        <v>13462</v>
      </c>
    </row>
    <row r="12" spans="2:12" ht="31.5" customHeight="1" x14ac:dyDescent="0.2">
      <c r="B12" s="147" t="s">
        <v>48</v>
      </c>
      <c r="C12" s="80">
        <v>0</v>
      </c>
      <c r="D12" s="80"/>
      <c r="E12" s="80">
        <v>0</v>
      </c>
      <c r="F12" s="80"/>
      <c r="G12" s="80">
        <v>0</v>
      </c>
      <c r="H12" s="80"/>
      <c r="I12" s="269">
        <v>0</v>
      </c>
      <c r="J12" s="80"/>
      <c r="K12" s="226">
        <v>0</v>
      </c>
    </row>
    <row r="13" spans="2:12" ht="31.5" customHeight="1" x14ac:dyDescent="0.2">
      <c r="B13" s="143" t="s">
        <v>32</v>
      </c>
      <c r="C13" s="67">
        <f>SUM(C11:C12)</f>
        <v>0</v>
      </c>
      <c r="D13" s="67"/>
      <c r="E13" s="67">
        <f>SUM(E11:E12)</f>
        <v>0</v>
      </c>
      <c r="F13" s="67"/>
      <c r="G13" s="67">
        <v>0</v>
      </c>
      <c r="H13" s="67"/>
      <c r="I13" s="69">
        <f>SUM(I11:I12)</f>
        <v>13462</v>
      </c>
      <c r="J13" s="68"/>
      <c r="K13" s="69">
        <f>SUM(K11:K12)</f>
        <v>13462</v>
      </c>
    </row>
    <row r="14" spans="2:12" ht="31.5" hidden="1" customHeight="1" x14ac:dyDescent="0.2">
      <c r="B14" s="44" t="s">
        <v>43</v>
      </c>
      <c r="C14" s="67">
        <v>0</v>
      </c>
      <c r="D14" s="67"/>
      <c r="E14" s="67">
        <v>0</v>
      </c>
      <c r="F14" s="67"/>
      <c r="G14" s="67"/>
      <c r="H14" s="67"/>
      <c r="I14" s="67">
        <v>0</v>
      </c>
      <c r="J14" s="68"/>
      <c r="K14" s="69">
        <f>SUM(C14:I14)</f>
        <v>0</v>
      </c>
    </row>
    <row r="15" spans="2:12" ht="31.5" customHeight="1" x14ac:dyDescent="0.2">
      <c r="B15" s="229" t="s">
        <v>101</v>
      </c>
      <c r="C15" s="67">
        <v>0</v>
      </c>
      <c r="D15" s="67"/>
      <c r="E15" s="67"/>
      <c r="F15" s="67"/>
      <c r="G15" s="67">
        <v>1346</v>
      </c>
      <c r="H15" s="67"/>
      <c r="I15" s="67">
        <v>-1346</v>
      </c>
      <c r="J15" s="68"/>
      <c r="K15" s="69">
        <f>SUM(C15:I15)</f>
        <v>0</v>
      </c>
    </row>
    <row r="16" spans="2:12" ht="24" customHeight="1" thickBot="1" x14ac:dyDescent="0.25">
      <c r="B16" s="89" t="s">
        <v>147</v>
      </c>
      <c r="C16" s="76">
        <f>C9</f>
        <v>2000000</v>
      </c>
      <c r="D16" s="69"/>
      <c r="E16" s="81" t="e">
        <f>E9+E13+E14</f>
        <v>#REF!</v>
      </c>
      <c r="F16" s="69"/>
      <c r="G16" s="76">
        <f>SUM(G15)</f>
        <v>1346</v>
      </c>
      <c r="H16" s="69"/>
      <c r="I16" s="76">
        <f>I15+I13+I9</f>
        <v>12116</v>
      </c>
      <c r="J16" s="69"/>
      <c r="K16" s="76">
        <f>K11+K9</f>
        <v>2013462</v>
      </c>
    </row>
    <row r="17" spans="1:12" ht="24" customHeight="1" thickTop="1" x14ac:dyDescent="0.2">
      <c r="B17" s="255"/>
      <c r="C17" s="81"/>
      <c r="D17" s="69"/>
      <c r="E17" s="81"/>
      <c r="F17" s="69"/>
      <c r="G17" s="81"/>
      <c r="H17" s="69"/>
      <c r="I17" s="81"/>
      <c r="J17" s="69"/>
      <c r="K17" s="81"/>
    </row>
    <row r="18" spans="1:12" ht="24" customHeight="1" x14ac:dyDescent="0.2">
      <c r="B18" s="288"/>
      <c r="C18" s="69"/>
      <c r="D18" s="69"/>
      <c r="E18" s="69"/>
      <c r="F18" s="69"/>
      <c r="G18" s="69"/>
      <c r="H18" s="69"/>
      <c r="I18" s="69"/>
      <c r="J18" s="69"/>
      <c r="K18" s="69"/>
    </row>
    <row r="19" spans="1:12" ht="24" customHeight="1" x14ac:dyDescent="0.2">
      <c r="B19" s="288"/>
      <c r="C19" s="69"/>
      <c r="D19" s="69"/>
      <c r="E19" s="69"/>
      <c r="F19" s="69"/>
      <c r="G19" s="69"/>
      <c r="H19" s="69"/>
      <c r="I19" s="69"/>
      <c r="J19" s="69"/>
      <c r="K19" s="69"/>
    </row>
    <row r="20" spans="1:12" ht="24" customHeight="1" x14ac:dyDescent="0.2">
      <c r="B20" s="288"/>
      <c r="C20" s="69"/>
      <c r="D20" s="69"/>
      <c r="E20" s="69"/>
      <c r="F20" s="69"/>
      <c r="G20" s="69"/>
      <c r="H20" s="69"/>
      <c r="I20" s="69"/>
      <c r="J20" s="69"/>
      <c r="K20" s="69"/>
    </row>
    <row r="21" spans="1:12" ht="24" customHeight="1" x14ac:dyDescent="0.2">
      <c r="B21" s="288"/>
      <c r="C21" s="69"/>
      <c r="D21" s="69"/>
      <c r="E21" s="69"/>
      <c r="F21" s="69"/>
      <c r="G21" s="69"/>
      <c r="H21" s="69"/>
      <c r="I21" s="69"/>
      <c r="J21" s="69"/>
      <c r="K21" s="69"/>
    </row>
    <row r="22" spans="1:12" ht="17.45" customHeight="1" x14ac:dyDescent="0.2">
      <c r="C22" s="23"/>
      <c r="D22" s="23"/>
      <c r="E22" s="23"/>
      <c r="F22" s="23"/>
      <c r="G22" s="23"/>
      <c r="H22" s="23"/>
      <c r="I22" s="23"/>
      <c r="J22" s="23"/>
    </row>
    <row r="23" spans="1:12" ht="27" customHeight="1" x14ac:dyDescent="0.2">
      <c r="A23" s="295" t="s">
        <v>180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</row>
    <row r="24" spans="1:12" ht="23.25" customHeight="1" x14ac:dyDescent="0.2">
      <c r="A24" s="299">
        <v>7</v>
      </c>
      <c r="B24" s="299"/>
      <c r="C24" s="299"/>
      <c r="D24" s="299"/>
      <c r="E24" s="299"/>
      <c r="F24" s="299"/>
      <c r="G24" s="299"/>
      <c r="H24" s="299"/>
      <c r="I24" s="299"/>
      <c r="J24" s="299"/>
      <c r="K24" s="299"/>
      <c r="L24" s="128"/>
    </row>
    <row r="38" spans="4:4" ht="27" customHeight="1" x14ac:dyDescent="0.2">
      <c r="D38" s="1">
        <f>'قائمة التغيرات'!I128</f>
        <v>0</v>
      </c>
    </row>
  </sheetData>
  <customSheetViews>
    <customSheetView guid="{C4C54333-0C8B-484B-8210-F3D7E510C081}" scale="160" showPageBreaks="1" showGridLines="0" view="pageBreakPreview" topLeftCell="B18">
      <selection activeCell="E30" sqref="E30"/>
      <pageMargins left="0.28000000000000003" right="0.22" top="0.46" bottom="0" header="0.27" footer="0"/>
      <printOptions horizontalCentered="1"/>
      <pageSetup paperSize="9" scale="84" firstPageNumber="5" orientation="portrait" useFirstPageNumber="1" r:id="rId1"/>
      <headerFooter alignWithMargins="0">
        <oddFooter>&amp;Cصفحة &amp;P من &amp;N</oddFooter>
      </headerFooter>
    </customSheetView>
  </customSheetViews>
  <mergeCells count="3">
    <mergeCell ref="A23:K23"/>
    <mergeCell ref="B1:K1"/>
    <mergeCell ref="A24:K24"/>
  </mergeCells>
  <printOptions horizontalCentered="1"/>
  <pageMargins left="0.27559055118110237" right="0.23622047244094491" top="0.62992125984251968" bottom="0" header="0.27559055118110237" footer="0"/>
  <pageSetup paperSize="9" scale="90" firstPageNumber="5" orientation="landscape" useFirstPageNumber="1" r:id="rId2"/>
  <headerFooter alignWithMargins="0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rightToLeft="1" topLeftCell="B25" zoomScale="130" zoomScaleNormal="130" zoomScaleSheetLayoutView="150" workbookViewId="0">
      <selection activeCell="B37" sqref="B37"/>
    </sheetView>
  </sheetViews>
  <sheetFormatPr defaultColWidth="9.375" defaultRowHeight="27.75" customHeight="1" x14ac:dyDescent="0.2"/>
  <cols>
    <col min="1" max="1" width="2" style="1" hidden="1" customWidth="1"/>
    <col min="2" max="2" width="58.625" style="1" customWidth="1"/>
    <col min="3" max="3" width="15.75" style="1" customWidth="1"/>
    <col min="4" max="4" width="1.5" style="1" customWidth="1"/>
    <col min="5" max="5" width="15.375" style="125" hidden="1" customWidth="1"/>
    <col min="6" max="6" width="18.375" style="16" bestFit="1" customWidth="1"/>
    <col min="7" max="7" width="16.375" style="1" customWidth="1"/>
    <col min="8" max="8" width="14.375" style="1" bestFit="1" customWidth="1"/>
    <col min="9" max="251" width="9.375" style="1"/>
    <col min="252" max="252" width="12.375" style="1" customWidth="1"/>
    <col min="253" max="253" width="52.375" style="1" customWidth="1"/>
    <col min="254" max="254" width="1" style="1" customWidth="1"/>
    <col min="255" max="255" width="18.375" style="1" customWidth="1"/>
    <col min="256" max="256" width="1.375" style="1" customWidth="1"/>
    <col min="257" max="257" width="18.375" style="1" customWidth="1"/>
    <col min="258" max="258" width="1.375" style="1" customWidth="1"/>
    <col min="259" max="259" width="1" style="1" customWidth="1"/>
    <col min="260" max="260" width="1.375" style="1" customWidth="1"/>
    <col min="261" max="261" width="13.375" style="1" bestFit="1" customWidth="1"/>
    <col min="262" max="262" width="18.375" style="1" bestFit="1" customWidth="1"/>
    <col min="263" max="263" width="16.375" style="1" customWidth="1"/>
    <col min="264" max="264" width="14.375" style="1" bestFit="1" customWidth="1"/>
    <col min="265" max="507" width="9.375" style="1"/>
    <col min="508" max="508" width="12.375" style="1" customWidth="1"/>
    <col min="509" max="509" width="52.375" style="1" customWidth="1"/>
    <col min="510" max="510" width="1" style="1" customWidth="1"/>
    <col min="511" max="511" width="18.375" style="1" customWidth="1"/>
    <col min="512" max="512" width="1.375" style="1" customWidth="1"/>
    <col min="513" max="513" width="18.375" style="1" customWidth="1"/>
    <col min="514" max="514" width="1.375" style="1" customWidth="1"/>
    <col min="515" max="515" width="1" style="1" customWidth="1"/>
    <col min="516" max="516" width="1.375" style="1" customWidth="1"/>
    <col min="517" max="517" width="13.375" style="1" bestFit="1" customWidth="1"/>
    <col min="518" max="518" width="18.375" style="1" bestFit="1" customWidth="1"/>
    <col min="519" max="519" width="16.375" style="1" customWidth="1"/>
    <col min="520" max="520" width="14.375" style="1" bestFit="1" customWidth="1"/>
    <col min="521" max="763" width="9.375" style="1"/>
    <col min="764" max="764" width="12.375" style="1" customWidth="1"/>
    <col min="765" max="765" width="52.375" style="1" customWidth="1"/>
    <col min="766" max="766" width="1" style="1" customWidth="1"/>
    <col min="767" max="767" width="18.375" style="1" customWidth="1"/>
    <col min="768" max="768" width="1.375" style="1" customWidth="1"/>
    <col min="769" max="769" width="18.375" style="1" customWidth="1"/>
    <col min="770" max="770" width="1.375" style="1" customWidth="1"/>
    <col min="771" max="771" width="1" style="1" customWidth="1"/>
    <col min="772" max="772" width="1.375" style="1" customWidth="1"/>
    <col min="773" max="773" width="13.375" style="1" bestFit="1" customWidth="1"/>
    <col min="774" max="774" width="18.375" style="1" bestFit="1" customWidth="1"/>
    <col min="775" max="775" width="16.375" style="1" customWidth="1"/>
    <col min="776" max="776" width="14.375" style="1" bestFit="1" customWidth="1"/>
    <col min="777" max="1019" width="9.375" style="1"/>
    <col min="1020" max="1020" width="12.375" style="1" customWidth="1"/>
    <col min="1021" max="1021" width="52.375" style="1" customWidth="1"/>
    <col min="1022" max="1022" width="1" style="1" customWidth="1"/>
    <col min="1023" max="1023" width="18.375" style="1" customWidth="1"/>
    <col min="1024" max="1024" width="1.375" style="1" customWidth="1"/>
    <col min="1025" max="1025" width="18.375" style="1" customWidth="1"/>
    <col min="1026" max="1026" width="1.375" style="1" customWidth="1"/>
    <col min="1027" max="1027" width="1" style="1" customWidth="1"/>
    <col min="1028" max="1028" width="1.375" style="1" customWidth="1"/>
    <col min="1029" max="1029" width="13.375" style="1" bestFit="1" customWidth="1"/>
    <col min="1030" max="1030" width="18.375" style="1" bestFit="1" customWidth="1"/>
    <col min="1031" max="1031" width="16.375" style="1" customWidth="1"/>
    <col min="1032" max="1032" width="14.375" style="1" bestFit="1" customWidth="1"/>
    <col min="1033" max="1275" width="9.375" style="1"/>
    <col min="1276" max="1276" width="12.375" style="1" customWidth="1"/>
    <col min="1277" max="1277" width="52.375" style="1" customWidth="1"/>
    <col min="1278" max="1278" width="1" style="1" customWidth="1"/>
    <col min="1279" max="1279" width="18.375" style="1" customWidth="1"/>
    <col min="1280" max="1280" width="1.375" style="1" customWidth="1"/>
    <col min="1281" max="1281" width="18.375" style="1" customWidth="1"/>
    <col min="1282" max="1282" width="1.375" style="1" customWidth="1"/>
    <col min="1283" max="1283" width="1" style="1" customWidth="1"/>
    <col min="1284" max="1284" width="1.375" style="1" customWidth="1"/>
    <col min="1285" max="1285" width="13.375" style="1" bestFit="1" customWidth="1"/>
    <col min="1286" max="1286" width="18.375" style="1" bestFit="1" customWidth="1"/>
    <col min="1287" max="1287" width="16.375" style="1" customWidth="1"/>
    <col min="1288" max="1288" width="14.375" style="1" bestFit="1" customWidth="1"/>
    <col min="1289" max="1531" width="9.375" style="1"/>
    <col min="1532" max="1532" width="12.375" style="1" customWidth="1"/>
    <col min="1533" max="1533" width="52.375" style="1" customWidth="1"/>
    <col min="1534" max="1534" width="1" style="1" customWidth="1"/>
    <col min="1535" max="1535" width="18.375" style="1" customWidth="1"/>
    <col min="1536" max="1536" width="1.375" style="1" customWidth="1"/>
    <col min="1537" max="1537" width="18.375" style="1" customWidth="1"/>
    <col min="1538" max="1538" width="1.375" style="1" customWidth="1"/>
    <col min="1539" max="1539" width="1" style="1" customWidth="1"/>
    <col min="1540" max="1540" width="1.375" style="1" customWidth="1"/>
    <col min="1541" max="1541" width="13.375" style="1" bestFit="1" customWidth="1"/>
    <col min="1542" max="1542" width="18.375" style="1" bestFit="1" customWidth="1"/>
    <col min="1543" max="1543" width="16.375" style="1" customWidth="1"/>
    <col min="1544" max="1544" width="14.375" style="1" bestFit="1" customWidth="1"/>
    <col min="1545" max="1787" width="9.375" style="1"/>
    <col min="1788" max="1788" width="12.375" style="1" customWidth="1"/>
    <col min="1789" max="1789" width="52.375" style="1" customWidth="1"/>
    <col min="1790" max="1790" width="1" style="1" customWidth="1"/>
    <col min="1791" max="1791" width="18.375" style="1" customWidth="1"/>
    <col min="1792" max="1792" width="1.375" style="1" customWidth="1"/>
    <col min="1793" max="1793" width="18.375" style="1" customWidth="1"/>
    <col min="1794" max="1794" width="1.375" style="1" customWidth="1"/>
    <col min="1795" max="1795" width="1" style="1" customWidth="1"/>
    <col min="1796" max="1796" width="1.375" style="1" customWidth="1"/>
    <col min="1797" max="1797" width="13.375" style="1" bestFit="1" customWidth="1"/>
    <col min="1798" max="1798" width="18.375" style="1" bestFit="1" customWidth="1"/>
    <col min="1799" max="1799" width="16.375" style="1" customWidth="1"/>
    <col min="1800" max="1800" width="14.375" style="1" bestFit="1" customWidth="1"/>
    <col min="1801" max="2043" width="9.375" style="1"/>
    <col min="2044" max="2044" width="12.375" style="1" customWidth="1"/>
    <col min="2045" max="2045" width="52.375" style="1" customWidth="1"/>
    <col min="2046" max="2046" width="1" style="1" customWidth="1"/>
    <col min="2047" max="2047" width="18.375" style="1" customWidth="1"/>
    <col min="2048" max="2048" width="1.375" style="1" customWidth="1"/>
    <col min="2049" max="2049" width="18.375" style="1" customWidth="1"/>
    <col min="2050" max="2050" width="1.375" style="1" customWidth="1"/>
    <col min="2051" max="2051" width="1" style="1" customWidth="1"/>
    <col min="2052" max="2052" width="1.375" style="1" customWidth="1"/>
    <col min="2053" max="2053" width="13.375" style="1" bestFit="1" customWidth="1"/>
    <col min="2054" max="2054" width="18.375" style="1" bestFit="1" customWidth="1"/>
    <col min="2055" max="2055" width="16.375" style="1" customWidth="1"/>
    <col min="2056" max="2056" width="14.375" style="1" bestFit="1" customWidth="1"/>
    <col min="2057" max="2299" width="9.375" style="1"/>
    <col min="2300" max="2300" width="12.375" style="1" customWidth="1"/>
    <col min="2301" max="2301" width="52.375" style="1" customWidth="1"/>
    <col min="2302" max="2302" width="1" style="1" customWidth="1"/>
    <col min="2303" max="2303" width="18.375" style="1" customWidth="1"/>
    <col min="2304" max="2304" width="1.375" style="1" customWidth="1"/>
    <col min="2305" max="2305" width="18.375" style="1" customWidth="1"/>
    <col min="2306" max="2306" width="1.375" style="1" customWidth="1"/>
    <col min="2307" max="2307" width="1" style="1" customWidth="1"/>
    <col min="2308" max="2308" width="1.375" style="1" customWidth="1"/>
    <col min="2309" max="2309" width="13.375" style="1" bestFit="1" customWidth="1"/>
    <col min="2310" max="2310" width="18.375" style="1" bestFit="1" customWidth="1"/>
    <col min="2311" max="2311" width="16.375" style="1" customWidth="1"/>
    <col min="2312" max="2312" width="14.375" style="1" bestFit="1" customWidth="1"/>
    <col min="2313" max="2555" width="9.375" style="1"/>
    <col min="2556" max="2556" width="12.375" style="1" customWidth="1"/>
    <col min="2557" max="2557" width="52.375" style="1" customWidth="1"/>
    <col min="2558" max="2558" width="1" style="1" customWidth="1"/>
    <col min="2559" max="2559" width="18.375" style="1" customWidth="1"/>
    <col min="2560" max="2560" width="1.375" style="1" customWidth="1"/>
    <col min="2561" max="2561" width="18.375" style="1" customWidth="1"/>
    <col min="2562" max="2562" width="1.375" style="1" customWidth="1"/>
    <col min="2563" max="2563" width="1" style="1" customWidth="1"/>
    <col min="2564" max="2564" width="1.375" style="1" customWidth="1"/>
    <col min="2565" max="2565" width="13.375" style="1" bestFit="1" customWidth="1"/>
    <col min="2566" max="2566" width="18.375" style="1" bestFit="1" customWidth="1"/>
    <col min="2567" max="2567" width="16.375" style="1" customWidth="1"/>
    <col min="2568" max="2568" width="14.375" style="1" bestFit="1" customWidth="1"/>
    <col min="2569" max="2811" width="9.375" style="1"/>
    <col min="2812" max="2812" width="12.375" style="1" customWidth="1"/>
    <col min="2813" max="2813" width="52.375" style="1" customWidth="1"/>
    <col min="2814" max="2814" width="1" style="1" customWidth="1"/>
    <col min="2815" max="2815" width="18.375" style="1" customWidth="1"/>
    <col min="2816" max="2816" width="1.375" style="1" customWidth="1"/>
    <col min="2817" max="2817" width="18.375" style="1" customWidth="1"/>
    <col min="2818" max="2818" width="1.375" style="1" customWidth="1"/>
    <col min="2819" max="2819" width="1" style="1" customWidth="1"/>
    <col min="2820" max="2820" width="1.375" style="1" customWidth="1"/>
    <col min="2821" max="2821" width="13.375" style="1" bestFit="1" customWidth="1"/>
    <col min="2822" max="2822" width="18.375" style="1" bestFit="1" customWidth="1"/>
    <col min="2823" max="2823" width="16.375" style="1" customWidth="1"/>
    <col min="2824" max="2824" width="14.375" style="1" bestFit="1" customWidth="1"/>
    <col min="2825" max="3067" width="9.375" style="1"/>
    <col min="3068" max="3068" width="12.375" style="1" customWidth="1"/>
    <col min="3069" max="3069" width="52.375" style="1" customWidth="1"/>
    <col min="3070" max="3070" width="1" style="1" customWidth="1"/>
    <col min="3071" max="3071" width="18.375" style="1" customWidth="1"/>
    <col min="3072" max="3072" width="1.375" style="1" customWidth="1"/>
    <col min="3073" max="3073" width="18.375" style="1" customWidth="1"/>
    <col min="3074" max="3074" width="1.375" style="1" customWidth="1"/>
    <col min="3075" max="3075" width="1" style="1" customWidth="1"/>
    <col min="3076" max="3076" width="1.375" style="1" customWidth="1"/>
    <col min="3077" max="3077" width="13.375" style="1" bestFit="1" customWidth="1"/>
    <col min="3078" max="3078" width="18.375" style="1" bestFit="1" customWidth="1"/>
    <col min="3079" max="3079" width="16.375" style="1" customWidth="1"/>
    <col min="3080" max="3080" width="14.375" style="1" bestFit="1" customWidth="1"/>
    <col min="3081" max="3323" width="9.375" style="1"/>
    <col min="3324" max="3324" width="12.375" style="1" customWidth="1"/>
    <col min="3325" max="3325" width="52.375" style="1" customWidth="1"/>
    <col min="3326" max="3326" width="1" style="1" customWidth="1"/>
    <col min="3327" max="3327" width="18.375" style="1" customWidth="1"/>
    <col min="3328" max="3328" width="1.375" style="1" customWidth="1"/>
    <col min="3329" max="3329" width="18.375" style="1" customWidth="1"/>
    <col min="3330" max="3330" width="1.375" style="1" customWidth="1"/>
    <col min="3331" max="3331" width="1" style="1" customWidth="1"/>
    <col min="3332" max="3332" width="1.375" style="1" customWidth="1"/>
    <col min="3333" max="3333" width="13.375" style="1" bestFit="1" customWidth="1"/>
    <col min="3334" max="3334" width="18.375" style="1" bestFit="1" customWidth="1"/>
    <col min="3335" max="3335" width="16.375" style="1" customWidth="1"/>
    <col min="3336" max="3336" width="14.375" style="1" bestFit="1" customWidth="1"/>
    <col min="3337" max="3579" width="9.375" style="1"/>
    <col min="3580" max="3580" width="12.375" style="1" customWidth="1"/>
    <col min="3581" max="3581" width="52.375" style="1" customWidth="1"/>
    <col min="3582" max="3582" width="1" style="1" customWidth="1"/>
    <col min="3583" max="3583" width="18.375" style="1" customWidth="1"/>
    <col min="3584" max="3584" width="1.375" style="1" customWidth="1"/>
    <col min="3585" max="3585" width="18.375" style="1" customWidth="1"/>
    <col min="3586" max="3586" width="1.375" style="1" customWidth="1"/>
    <col min="3587" max="3587" width="1" style="1" customWidth="1"/>
    <col min="3588" max="3588" width="1.375" style="1" customWidth="1"/>
    <col min="3589" max="3589" width="13.375" style="1" bestFit="1" customWidth="1"/>
    <col min="3590" max="3590" width="18.375" style="1" bestFit="1" customWidth="1"/>
    <col min="3591" max="3591" width="16.375" style="1" customWidth="1"/>
    <col min="3592" max="3592" width="14.375" style="1" bestFit="1" customWidth="1"/>
    <col min="3593" max="3835" width="9.375" style="1"/>
    <col min="3836" max="3836" width="12.375" style="1" customWidth="1"/>
    <col min="3837" max="3837" width="52.375" style="1" customWidth="1"/>
    <col min="3838" max="3838" width="1" style="1" customWidth="1"/>
    <col min="3839" max="3839" width="18.375" style="1" customWidth="1"/>
    <col min="3840" max="3840" width="1.375" style="1" customWidth="1"/>
    <col min="3841" max="3841" width="18.375" style="1" customWidth="1"/>
    <col min="3842" max="3842" width="1.375" style="1" customWidth="1"/>
    <col min="3843" max="3843" width="1" style="1" customWidth="1"/>
    <col min="3844" max="3844" width="1.375" style="1" customWidth="1"/>
    <col min="3845" max="3845" width="13.375" style="1" bestFit="1" customWidth="1"/>
    <col min="3846" max="3846" width="18.375" style="1" bestFit="1" customWidth="1"/>
    <col min="3847" max="3847" width="16.375" style="1" customWidth="1"/>
    <col min="3848" max="3848" width="14.375" style="1" bestFit="1" customWidth="1"/>
    <col min="3849" max="4091" width="9.375" style="1"/>
    <col min="4092" max="4092" width="12.375" style="1" customWidth="1"/>
    <col min="4093" max="4093" width="52.375" style="1" customWidth="1"/>
    <col min="4094" max="4094" width="1" style="1" customWidth="1"/>
    <col min="4095" max="4095" width="18.375" style="1" customWidth="1"/>
    <col min="4096" max="4096" width="1.375" style="1" customWidth="1"/>
    <col min="4097" max="4097" width="18.375" style="1" customWidth="1"/>
    <col min="4098" max="4098" width="1.375" style="1" customWidth="1"/>
    <col min="4099" max="4099" width="1" style="1" customWidth="1"/>
    <col min="4100" max="4100" width="1.375" style="1" customWidth="1"/>
    <col min="4101" max="4101" width="13.375" style="1" bestFit="1" customWidth="1"/>
    <col min="4102" max="4102" width="18.375" style="1" bestFit="1" customWidth="1"/>
    <col min="4103" max="4103" width="16.375" style="1" customWidth="1"/>
    <col min="4104" max="4104" width="14.375" style="1" bestFit="1" customWidth="1"/>
    <col min="4105" max="4347" width="9.375" style="1"/>
    <col min="4348" max="4348" width="12.375" style="1" customWidth="1"/>
    <col min="4349" max="4349" width="52.375" style="1" customWidth="1"/>
    <col min="4350" max="4350" width="1" style="1" customWidth="1"/>
    <col min="4351" max="4351" width="18.375" style="1" customWidth="1"/>
    <col min="4352" max="4352" width="1.375" style="1" customWidth="1"/>
    <col min="4353" max="4353" width="18.375" style="1" customWidth="1"/>
    <col min="4354" max="4354" width="1.375" style="1" customWidth="1"/>
    <col min="4355" max="4355" width="1" style="1" customWidth="1"/>
    <col min="4356" max="4356" width="1.375" style="1" customWidth="1"/>
    <col min="4357" max="4357" width="13.375" style="1" bestFit="1" customWidth="1"/>
    <col min="4358" max="4358" width="18.375" style="1" bestFit="1" customWidth="1"/>
    <col min="4359" max="4359" width="16.375" style="1" customWidth="1"/>
    <col min="4360" max="4360" width="14.375" style="1" bestFit="1" customWidth="1"/>
    <col min="4361" max="4603" width="9.375" style="1"/>
    <col min="4604" max="4604" width="12.375" style="1" customWidth="1"/>
    <col min="4605" max="4605" width="52.375" style="1" customWidth="1"/>
    <col min="4606" max="4606" width="1" style="1" customWidth="1"/>
    <col min="4607" max="4607" width="18.375" style="1" customWidth="1"/>
    <col min="4608" max="4608" width="1.375" style="1" customWidth="1"/>
    <col min="4609" max="4609" width="18.375" style="1" customWidth="1"/>
    <col min="4610" max="4610" width="1.375" style="1" customWidth="1"/>
    <col min="4611" max="4611" width="1" style="1" customWidth="1"/>
    <col min="4612" max="4612" width="1.375" style="1" customWidth="1"/>
    <col min="4613" max="4613" width="13.375" style="1" bestFit="1" customWidth="1"/>
    <col min="4614" max="4614" width="18.375" style="1" bestFit="1" customWidth="1"/>
    <col min="4615" max="4615" width="16.375" style="1" customWidth="1"/>
    <col min="4616" max="4616" width="14.375" style="1" bestFit="1" customWidth="1"/>
    <col min="4617" max="4859" width="9.375" style="1"/>
    <col min="4860" max="4860" width="12.375" style="1" customWidth="1"/>
    <col min="4861" max="4861" width="52.375" style="1" customWidth="1"/>
    <col min="4862" max="4862" width="1" style="1" customWidth="1"/>
    <col min="4863" max="4863" width="18.375" style="1" customWidth="1"/>
    <col min="4864" max="4864" width="1.375" style="1" customWidth="1"/>
    <col min="4865" max="4865" width="18.375" style="1" customWidth="1"/>
    <col min="4866" max="4866" width="1.375" style="1" customWidth="1"/>
    <col min="4867" max="4867" width="1" style="1" customWidth="1"/>
    <col min="4868" max="4868" width="1.375" style="1" customWidth="1"/>
    <col min="4869" max="4869" width="13.375" style="1" bestFit="1" customWidth="1"/>
    <col min="4870" max="4870" width="18.375" style="1" bestFit="1" customWidth="1"/>
    <col min="4871" max="4871" width="16.375" style="1" customWidth="1"/>
    <col min="4872" max="4872" width="14.375" style="1" bestFit="1" customWidth="1"/>
    <col min="4873" max="5115" width="9.375" style="1"/>
    <col min="5116" max="5116" width="12.375" style="1" customWidth="1"/>
    <col min="5117" max="5117" width="52.375" style="1" customWidth="1"/>
    <col min="5118" max="5118" width="1" style="1" customWidth="1"/>
    <col min="5119" max="5119" width="18.375" style="1" customWidth="1"/>
    <col min="5120" max="5120" width="1.375" style="1" customWidth="1"/>
    <col min="5121" max="5121" width="18.375" style="1" customWidth="1"/>
    <col min="5122" max="5122" width="1.375" style="1" customWidth="1"/>
    <col min="5123" max="5123" width="1" style="1" customWidth="1"/>
    <col min="5124" max="5124" width="1.375" style="1" customWidth="1"/>
    <col min="5125" max="5125" width="13.375" style="1" bestFit="1" customWidth="1"/>
    <col min="5126" max="5126" width="18.375" style="1" bestFit="1" customWidth="1"/>
    <col min="5127" max="5127" width="16.375" style="1" customWidth="1"/>
    <col min="5128" max="5128" width="14.375" style="1" bestFit="1" customWidth="1"/>
    <col min="5129" max="5371" width="9.375" style="1"/>
    <col min="5372" max="5372" width="12.375" style="1" customWidth="1"/>
    <col min="5373" max="5373" width="52.375" style="1" customWidth="1"/>
    <col min="5374" max="5374" width="1" style="1" customWidth="1"/>
    <col min="5375" max="5375" width="18.375" style="1" customWidth="1"/>
    <col min="5376" max="5376" width="1.375" style="1" customWidth="1"/>
    <col min="5377" max="5377" width="18.375" style="1" customWidth="1"/>
    <col min="5378" max="5378" width="1.375" style="1" customWidth="1"/>
    <col min="5379" max="5379" width="1" style="1" customWidth="1"/>
    <col min="5380" max="5380" width="1.375" style="1" customWidth="1"/>
    <col min="5381" max="5381" width="13.375" style="1" bestFit="1" customWidth="1"/>
    <col min="5382" max="5382" width="18.375" style="1" bestFit="1" customWidth="1"/>
    <col min="5383" max="5383" width="16.375" style="1" customWidth="1"/>
    <col min="5384" max="5384" width="14.375" style="1" bestFit="1" customWidth="1"/>
    <col min="5385" max="5627" width="9.375" style="1"/>
    <col min="5628" max="5628" width="12.375" style="1" customWidth="1"/>
    <col min="5629" max="5629" width="52.375" style="1" customWidth="1"/>
    <col min="5630" max="5630" width="1" style="1" customWidth="1"/>
    <col min="5631" max="5631" width="18.375" style="1" customWidth="1"/>
    <col min="5632" max="5632" width="1.375" style="1" customWidth="1"/>
    <col min="5633" max="5633" width="18.375" style="1" customWidth="1"/>
    <col min="5634" max="5634" width="1.375" style="1" customWidth="1"/>
    <col min="5635" max="5635" width="1" style="1" customWidth="1"/>
    <col min="5636" max="5636" width="1.375" style="1" customWidth="1"/>
    <col min="5637" max="5637" width="13.375" style="1" bestFit="1" customWidth="1"/>
    <col min="5638" max="5638" width="18.375" style="1" bestFit="1" customWidth="1"/>
    <col min="5639" max="5639" width="16.375" style="1" customWidth="1"/>
    <col min="5640" max="5640" width="14.375" style="1" bestFit="1" customWidth="1"/>
    <col min="5641" max="5883" width="9.375" style="1"/>
    <col min="5884" max="5884" width="12.375" style="1" customWidth="1"/>
    <col min="5885" max="5885" width="52.375" style="1" customWidth="1"/>
    <col min="5886" max="5886" width="1" style="1" customWidth="1"/>
    <col min="5887" max="5887" width="18.375" style="1" customWidth="1"/>
    <col min="5888" max="5888" width="1.375" style="1" customWidth="1"/>
    <col min="5889" max="5889" width="18.375" style="1" customWidth="1"/>
    <col min="5890" max="5890" width="1.375" style="1" customWidth="1"/>
    <col min="5891" max="5891" width="1" style="1" customWidth="1"/>
    <col min="5892" max="5892" width="1.375" style="1" customWidth="1"/>
    <col min="5893" max="5893" width="13.375" style="1" bestFit="1" customWidth="1"/>
    <col min="5894" max="5894" width="18.375" style="1" bestFit="1" customWidth="1"/>
    <col min="5895" max="5895" width="16.375" style="1" customWidth="1"/>
    <col min="5896" max="5896" width="14.375" style="1" bestFit="1" customWidth="1"/>
    <col min="5897" max="6139" width="9.375" style="1"/>
    <col min="6140" max="6140" width="12.375" style="1" customWidth="1"/>
    <col min="6141" max="6141" width="52.375" style="1" customWidth="1"/>
    <col min="6142" max="6142" width="1" style="1" customWidth="1"/>
    <col min="6143" max="6143" width="18.375" style="1" customWidth="1"/>
    <col min="6144" max="6144" width="1.375" style="1" customWidth="1"/>
    <col min="6145" max="6145" width="18.375" style="1" customWidth="1"/>
    <col min="6146" max="6146" width="1.375" style="1" customWidth="1"/>
    <col min="6147" max="6147" width="1" style="1" customWidth="1"/>
    <col min="6148" max="6148" width="1.375" style="1" customWidth="1"/>
    <col min="6149" max="6149" width="13.375" style="1" bestFit="1" customWidth="1"/>
    <col min="6150" max="6150" width="18.375" style="1" bestFit="1" customWidth="1"/>
    <col min="6151" max="6151" width="16.375" style="1" customWidth="1"/>
    <col min="6152" max="6152" width="14.375" style="1" bestFit="1" customWidth="1"/>
    <col min="6153" max="6395" width="9.375" style="1"/>
    <col min="6396" max="6396" width="12.375" style="1" customWidth="1"/>
    <col min="6397" max="6397" width="52.375" style="1" customWidth="1"/>
    <col min="6398" max="6398" width="1" style="1" customWidth="1"/>
    <col min="6399" max="6399" width="18.375" style="1" customWidth="1"/>
    <col min="6400" max="6400" width="1.375" style="1" customWidth="1"/>
    <col min="6401" max="6401" width="18.375" style="1" customWidth="1"/>
    <col min="6402" max="6402" width="1.375" style="1" customWidth="1"/>
    <col min="6403" max="6403" width="1" style="1" customWidth="1"/>
    <col min="6404" max="6404" width="1.375" style="1" customWidth="1"/>
    <col min="6405" max="6405" width="13.375" style="1" bestFit="1" customWidth="1"/>
    <col min="6406" max="6406" width="18.375" style="1" bestFit="1" customWidth="1"/>
    <col min="6407" max="6407" width="16.375" style="1" customWidth="1"/>
    <col min="6408" max="6408" width="14.375" style="1" bestFit="1" customWidth="1"/>
    <col min="6409" max="6651" width="9.375" style="1"/>
    <col min="6652" max="6652" width="12.375" style="1" customWidth="1"/>
    <col min="6653" max="6653" width="52.375" style="1" customWidth="1"/>
    <col min="6654" max="6654" width="1" style="1" customWidth="1"/>
    <col min="6655" max="6655" width="18.375" style="1" customWidth="1"/>
    <col min="6656" max="6656" width="1.375" style="1" customWidth="1"/>
    <col min="6657" max="6657" width="18.375" style="1" customWidth="1"/>
    <col min="6658" max="6658" width="1.375" style="1" customWidth="1"/>
    <col min="6659" max="6659" width="1" style="1" customWidth="1"/>
    <col min="6660" max="6660" width="1.375" style="1" customWidth="1"/>
    <col min="6661" max="6661" width="13.375" style="1" bestFit="1" customWidth="1"/>
    <col min="6662" max="6662" width="18.375" style="1" bestFit="1" customWidth="1"/>
    <col min="6663" max="6663" width="16.375" style="1" customWidth="1"/>
    <col min="6664" max="6664" width="14.375" style="1" bestFit="1" customWidth="1"/>
    <col min="6665" max="6907" width="9.375" style="1"/>
    <col min="6908" max="6908" width="12.375" style="1" customWidth="1"/>
    <col min="6909" max="6909" width="52.375" style="1" customWidth="1"/>
    <col min="6910" max="6910" width="1" style="1" customWidth="1"/>
    <col min="6911" max="6911" width="18.375" style="1" customWidth="1"/>
    <col min="6912" max="6912" width="1.375" style="1" customWidth="1"/>
    <col min="6913" max="6913" width="18.375" style="1" customWidth="1"/>
    <col min="6914" max="6914" width="1.375" style="1" customWidth="1"/>
    <col min="6915" max="6915" width="1" style="1" customWidth="1"/>
    <col min="6916" max="6916" width="1.375" style="1" customWidth="1"/>
    <col min="6917" max="6917" width="13.375" style="1" bestFit="1" customWidth="1"/>
    <col min="6918" max="6918" width="18.375" style="1" bestFit="1" customWidth="1"/>
    <col min="6919" max="6919" width="16.375" style="1" customWidth="1"/>
    <col min="6920" max="6920" width="14.375" style="1" bestFit="1" customWidth="1"/>
    <col min="6921" max="7163" width="9.375" style="1"/>
    <col min="7164" max="7164" width="12.375" style="1" customWidth="1"/>
    <col min="7165" max="7165" width="52.375" style="1" customWidth="1"/>
    <col min="7166" max="7166" width="1" style="1" customWidth="1"/>
    <col min="7167" max="7167" width="18.375" style="1" customWidth="1"/>
    <col min="7168" max="7168" width="1.375" style="1" customWidth="1"/>
    <col min="7169" max="7169" width="18.375" style="1" customWidth="1"/>
    <col min="7170" max="7170" width="1.375" style="1" customWidth="1"/>
    <col min="7171" max="7171" width="1" style="1" customWidth="1"/>
    <col min="7172" max="7172" width="1.375" style="1" customWidth="1"/>
    <col min="7173" max="7173" width="13.375" style="1" bestFit="1" customWidth="1"/>
    <col min="7174" max="7174" width="18.375" style="1" bestFit="1" customWidth="1"/>
    <col min="7175" max="7175" width="16.375" style="1" customWidth="1"/>
    <col min="7176" max="7176" width="14.375" style="1" bestFit="1" customWidth="1"/>
    <col min="7177" max="7419" width="9.375" style="1"/>
    <col min="7420" max="7420" width="12.375" style="1" customWidth="1"/>
    <col min="7421" max="7421" width="52.375" style="1" customWidth="1"/>
    <col min="7422" max="7422" width="1" style="1" customWidth="1"/>
    <col min="7423" max="7423" width="18.375" style="1" customWidth="1"/>
    <col min="7424" max="7424" width="1.375" style="1" customWidth="1"/>
    <col min="7425" max="7425" width="18.375" style="1" customWidth="1"/>
    <col min="7426" max="7426" width="1.375" style="1" customWidth="1"/>
    <col min="7427" max="7427" width="1" style="1" customWidth="1"/>
    <col min="7428" max="7428" width="1.375" style="1" customWidth="1"/>
    <col min="7429" max="7429" width="13.375" style="1" bestFit="1" customWidth="1"/>
    <col min="7430" max="7430" width="18.375" style="1" bestFit="1" customWidth="1"/>
    <col min="7431" max="7431" width="16.375" style="1" customWidth="1"/>
    <col min="7432" max="7432" width="14.375" style="1" bestFit="1" customWidth="1"/>
    <col min="7433" max="7675" width="9.375" style="1"/>
    <col min="7676" max="7676" width="12.375" style="1" customWidth="1"/>
    <col min="7677" max="7677" width="52.375" style="1" customWidth="1"/>
    <col min="7678" max="7678" width="1" style="1" customWidth="1"/>
    <col min="7679" max="7679" width="18.375" style="1" customWidth="1"/>
    <col min="7680" max="7680" width="1.375" style="1" customWidth="1"/>
    <col min="7681" max="7681" width="18.375" style="1" customWidth="1"/>
    <col min="7682" max="7682" width="1.375" style="1" customWidth="1"/>
    <col min="7683" max="7683" width="1" style="1" customWidth="1"/>
    <col min="7684" max="7684" width="1.375" style="1" customWidth="1"/>
    <col min="7685" max="7685" width="13.375" style="1" bestFit="1" customWidth="1"/>
    <col min="7686" max="7686" width="18.375" style="1" bestFit="1" customWidth="1"/>
    <col min="7687" max="7687" width="16.375" style="1" customWidth="1"/>
    <col min="7688" max="7688" width="14.375" style="1" bestFit="1" customWidth="1"/>
    <col min="7689" max="7931" width="9.375" style="1"/>
    <col min="7932" max="7932" width="12.375" style="1" customWidth="1"/>
    <col min="7933" max="7933" width="52.375" style="1" customWidth="1"/>
    <col min="7934" max="7934" width="1" style="1" customWidth="1"/>
    <col min="7935" max="7935" width="18.375" style="1" customWidth="1"/>
    <col min="7936" max="7936" width="1.375" style="1" customWidth="1"/>
    <col min="7937" max="7937" width="18.375" style="1" customWidth="1"/>
    <col min="7938" max="7938" width="1.375" style="1" customWidth="1"/>
    <col min="7939" max="7939" width="1" style="1" customWidth="1"/>
    <col min="7940" max="7940" width="1.375" style="1" customWidth="1"/>
    <col min="7941" max="7941" width="13.375" style="1" bestFit="1" customWidth="1"/>
    <col min="7942" max="7942" width="18.375" style="1" bestFit="1" customWidth="1"/>
    <col min="7943" max="7943" width="16.375" style="1" customWidth="1"/>
    <col min="7944" max="7944" width="14.375" style="1" bestFit="1" customWidth="1"/>
    <col min="7945" max="8187" width="9.375" style="1"/>
    <col min="8188" max="8188" width="12.375" style="1" customWidth="1"/>
    <col min="8189" max="8189" width="52.375" style="1" customWidth="1"/>
    <col min="8190" max="8190" width="1" style="1" customWidth="1"/>
    <col min="8191" max="8191" width="18.375" style="1" customWidth="1"/>
    <col min="8192" max="8192" width="1.375" style="1" customWidth="1"/>
    <col min="8193" max="8193" width="18.375" style="1" customWidth="1"/>
    <col min="8194" max="8194" width="1.375" style="1" customWidth="1"/>
    <col min="8195" max="8195" width="1" style="1" customWidth="1"/>
    <col min="8196" max="8196" width="1.375" style="1" customWidth="1"/>
    <col min="8197" max="8197" width="13.375" style="1" bestFit="1" customWidth="1"/>
    <col min="8198" max="8198" width="18.375" style="1" bestFit="1" customWidth="1"/>
    <col min="8199" max="8199" width="16.375" style="1" customWidth="1"/>
    <col min="8200" max="8200" width="14.375" style="1" bestFit="1" customWidth="1"/>
    <col min="8201" max="8443" width="9.375" style="1"/>
    <col min="8444" max="8444" width="12.375" style="1" customWidth="1"/>
    <col min="8445" max="8445" width="52.375" style="1" customWidth="1"/>
    <col min="8446" max="8446" width="1" style="1" customWidth="1"/>
    <col min="8447" max="8447" width="18.375" style="1" customWidth="1"/>
    <col min="8448" max="8448" width="1.375" style="1" customWidth="1"/>
    <col min="8449" max="8449" width="18.375" style="1" customWidth="1"/>
    <col min="8450" max="8450" width="1.375" style="1" customWidth="1"/>
    <col min="8451" max="8451" width="1" style="1" customWidth="1"/>
    <col min="8452" max="8452" width="1.375" style="1" customWidth="1"/>
    <col min="8453" max="8453" width="13.375" style="1" bestFit="1" customWidth="1"/>
    <col min="8454" max="8454" width="18.375" style="1" bestFit="1" customWidth="1"/>
    <col min="8455" max="8455" width="16.375" style="1" customWidth="1"/>
    <col min="8456" max="8456" width="14.375" style="1" bestFit="1" customWidth="1"/>
    <col min="8457" max="8699" width="9.375" style="1"/>
    <col min="8700" max="8700" width="12.375" style="1" customWidth="1"/>
    <col min="8701" max="8701" width="52.375" style="1" customWidth="1"/>
    <col min="8702" max="8702" width="1" style="1" customWidth="1"/>
    <col min="8703" max="8703" width="18.375" style="1" customWidth="1"/>
    <col min="8704" max="8704" width="1.375" style="1" customWidth="1"/>
    <col min="8705" max="8705" width="18.375" style="1" customWidth="1"/>
    <col min="8706" max="8706" width="1.375" style="1" customWidth="1"/>
    <col min="8707" max="8707" width="1" style="1" customWidth="1"/>
    <col min="8708" max="8708" width="1.375" style="1" customWidth="1"/>
    <col min="8709" max="8709" width="13.375" style="1" bestFit="1" customWidth="1"/>
    <col min="8710" max="8710" width="18.375" style="1" bestFit="1" customWidth="1"/>
    <col min="8711" max="8711" width="16.375" style="1" customWidth="1"/>
    <col min="8712" max="8712" width="14.375" style="1" bestFit="1" customWidth="1"/>
    <col min="8713" max="8955" width="9.375" style="1"/>
    <col min="8956" max="8956" width="12.375" style="1" customWidth="1"/>
    <col min="8957" max="8957" width="52.375" style="1" customWidth="1"/>
    <col min="8958" max="8958" width="1" style="1" customWidth="1"/>
    <col min="8959" max="8959" width="18.375" style="1" customWidth="1"/>
    <col min="8960" max="8960" width="1.375" style="1" customWidth="1"/>
    <col min="8961" max="8961" width="18.375" style="1" customWidth="1"/>
    <col min="8962" max="8962" width="1.375" style="1" customWidth="1"/>
    <col min="8963" max="8963" width="1" style="1" customWidth="1"/>
    <col min="8964" max="8964" width="1.375" style="1" customWidth="1"/>
    <col min="8965" max="8965" width="13.375" style="1" bestFit="1" customWidth="1"/>
    <col min="8966" max="8966" width="18.375" style="1" bestFit="1" customWidth="1"/>
    <col min="8967" max="8967" width="16.375" style="1" customWidth="1"/>
    <col min="8968" max="8968" width="14.375" style="1" bestFit="1" customWidth="1"/>
    <col min="8969" max="9211" width="9.375" style="1"/>
    <col min="9212" max="9212" width="12.375" style="1" customWidth="1"/>
    <col min="9213" max="9213" width="52.375" style="1" customWidth="1"/>
    <col min="9214" max="9214" width="1" style="1" customWidth="1"/>
    <col min="9215" max="9215" width="18.375" style="1" customWidth="1"/>
    <col min="9216" max="9216" width="1.375" style="1" customWidth="1"/>
    <col min="9217" max="9217" width="18.375" style="1" customWidth="1"/>
    <col min="9218" max="9218" width="1.375" style="1" customWidth="1"/>
    <col min="9219" max="9219" width="1" style="1" customWidth="1"/>
    <col min="9220" max="9220" width="1.375" style="1" customWidth="1"/>
    <col min="9221" max="9221" width="13.375" style="1" bestFit="1" customWidth="1"/>
    <col min="9222" max="9222" width="18.375" style="1" bestFit="1" customWidth="1"/>
    <col min="9223" max="9223" width="16.375" style="1" customWidth="1"/>
    <col min="9224" max="9224" width="14.375" style="1" bestFit="1" customWidth="1"/>
    <col min="9225" max="9467" width="9.375" style="1"/>
    <col min="9468" max="9468" width="12.375" style="1" customWidth="1"/>
    <col min="9469" max="9469" width="52.375" style="1" customWidth="1"/>
    <col min="9470" max="9470" width="1" style="1" customWidth="1"/>
    <col min="9471" max="9471" width="18.375" style="1" customWidth="1"/>
    <col min="9472" max="9472" width="1.375" style="1" customWidth="1"/>
    <col min="9473" max="9473" width="18.375" style="1" customWidth="1"/>
    <col min="9474" max="9474" width="1.375" style="1" customWidth="1"/>
    <col min="9475" max="9475" width="1" style="1" customWidth="1"/>
    <col min="9476" max="9476" width="1.375" style="1" customWidth="1"/>
    <col min="9477" max="9477" width="13.375" style="1" bestFit="1" customWidth="1"/>
    <col min="9478" max="9478" width="18.375" style="1" bestFit="1" customWidth="1"/>
    <col min="9479" max="9479" width="16.375" style="1" customWidth="1"/>
    <col min="9480" max="9480" width="14.375" style="1" bestFit="1" customWidth="1"/>
    <col min="9481" max="9723" width="9.375" style="1"/>
    <col min="9724" max="9724" width="12.375" style="1" customWidth="1"/>
    <col min="9725" max="9725" width="52.375" style="1" customWidth="1"/>
    <col min="9726" max="9726" width="1" style="1" customWidth="1"/>
    <col min="9727" max="9727" width="18.375" style="1" customWidth="1"/>
    <col min="9728" max="9728" width="1.375" style="1" customWidth="1"/>
    <col min="9729" max="9729" width="18.375" style="1" customWidth="1"/>
    <col min="9730" max="9730" width="1.375" style="1" customWidth="1"/>
    <col min="9731" max="9731" width="1" style="1" customWidth="1"/>
    <col min="9732" max="9732" width="1.375" style="1" customWidth="1"/>
    <col min="9733" max="9733" width="13.375" style="1" bestFit="1" customWidth="1"/>
    <col min="9734" max="9734" width="18.375" style="1" bestFit="1" customWidth="1"/>
    <col min="9735" max="9735" width="16.375" style="1" customWidth="1"/>
    <col min="9736" max="9736" width="14.375" style="1" bestFit="1" customWidth="1"/>
    <col min="9737" max="9979" width="9.375" style="1"/>
    <col min="9980" max="9980" width="12.375" style="1" customWidth="1"/>
    <col min="9981" max="9981" width="52.375" style="1" customWidth="1"/>
    <col min="9982" max="9982" width="1" style="1" customWidth="1"/>
    <col min="9983" max="9983" width="18.375" style="1" customWidth="1"/>
    <col min="9984" max="9984" width="1.375" style="1" customWidth="1"/>
    <col min="9985" max="9985" width="18.375" style="1" customWidth="1"/>
    <col min="9986" max="9986" width="1.375" style="1" customWidth="1"/>
    <col min="9987" max="9987" width="1" style="1" customWidth="1"/>
    <col min="9988" max="9988" width="1.375" style="1" customWidth="1"/>
    <col min="9989" max="9989" width="13.375" style="1" bestFit="1" customWidth="1"/>
    <col min="9990" max="9990" width="18.375" style="1" bestFit="1" customWidth="1"/>
    <col min="9991" max="9991" width="16.375" style="1" customWidth="1"/>
    <col min="9992" max="9992" width="14.375" style="1" bestFit="1" customWidth="1"/>
    <col min="9993" max="10235" width="9.375" style="1"/>
    <col min="10236" max="10236" width="12.375" style="1" customWidth="1"/>
    <col min="10237" max="10237" width="52.375" style="1" customWidth="1"/>
    <col min="10238" max="10238" width="1" style="1" customWidth="1"/>
    <col min="10239" max="10239" width="18.375" style="1" customWidth="1"/>
    <col min="10240" max="10240" width="1.375" style="1" customWidth="1"/>
    <col min="10241" max="10241" width="18.375" style="1" customWidth="1"/>
    <col min="10242" max="10242" width="1.375" style="1" customWidth="1"/>
    <col min="10243" max="10243" width="1" style="1" customWidth="1"/>
    <col min="10244" max="10244" width="1.375" style="1" customWidth="1"/>
    <col min="10245" max="10245" width="13.375" style="1" bestFit="1" customWidth="1"/>
    <col min="10246" max="10246" width="18.375" style="1" bestFit="1" customWidth="1"/>
    <col min="10247" max="10247" width="16.375" style="1" customWidth="1"/>
    <col min="10248" max="10248" width="14.375" style="1" bestFit="1" customWidth="1"/>
    <col min="10249" max="10491" width="9.375" style="1"/>
    <col min="10492" max="10492" width="12.375" style="1" customWidth="1"/>
    <col min="10493" max="10493" width="52.375" style="1" customWidth="1"/>
    <col min="10494" max="10494" width="1" style="1" customWidth="1"/>
    <col min="10495" max="10495" width="18.375" style="1" customWidth="1"/>
    <col min="10496" max="10496" width="1.375" style="1" customWidth="1"/>
    <col min="10497" max="10497" width="18.375" style="1" customWidth="1"/>
    <col min="10498" max="10498" width="1.375" style="1" customWidth="1"/>
    <col min="10499" max="10499" width="1" style="1" customWidth="1"/>
    <col min="10500" max="10500" width="1.375" style="1" customWidth="1"/>
    <col min="10501" max="10501" width="13.375" style="1" bestFit="1" customWidth="1"/>
    <col min="10502" max="10502" width="18.375" style="1" bestFit="1" customWidth="1"/>
    <col min="10503" max="10503" width="16.375" style="1" customWidth="1"/>
    <col min="10504" max="10504" width="14.375" style="1" bestFit="1" customWidth="1"/>
    <col min="10505" max="10747" width="9.375" style="1"/>
    <col min="10748" max="10748" width="12.375" style="1" customWidth="1"/>
    <col min="10749" max="10749" width="52.375" style="1" customWidth="1"/>
    <col min="10750" max="10750" width="1" style="1" customWidth="1"/>
    <col min="10751" max="10751" width="18.375" style="1" customWidth="1"/>
    <col min="10752" max="10752" width="1.375" style="1" customWidth="1"/>
    <col min="10753" max="10753" width="18.375" style="1" customWidth="1"/>
    <col min="10754" max="10754" width="1.375" style="1" customWidth="1"/>
    <col min="10755" max="10755" width="1" style="1" customWidth="1"/>
    <col min="10756" max="10756" width="1.375" style="1" customWidth="1"/>
    <col min="10757" max="10757" width="13.375" style="1" bestFit="1" customWidth="1"/>
    <col min="10758" max="10758" width="18.375" style="1" bestFit="1" customWidth="1"/>
    <col min="10759" max="10759" width="16.375" style="1" customWidth="1"/>
    <col min="10760" max="10760" width="14.375" style="1" bestFit="1" customWidth="1"/>
    <col min="10761" max="11003" width="9.375" style="1"/>
    <col min="11004" max="11004" width="12.375" style="1" customWidth="1"/>
    <col min="11005" max="11005" width="52.375" style="1" customWidth="1"/>
    <col min="11006" max="11006" width="1" style="1" customWidth="1"/>
    <col min="11007" max="11007" width="18.375" style="1" customWidth="1"/>
    <col min="11008" max="11008" width="1.375" style="1" customWidth="1"/>
    <col min="11009" max="11009" width="18.375" style="1" customWidth="1"/>
    <col min="11010" max="11010" width="1.375" style="1" customWidth="1"/>
    <col min="11011" max="11011" width="1" style="1" customWidth="1"/>
    <col min="11012" max="11012" width="1.375" style="1" customWidth="1"/>
    <col min="11013" max="11013" width="13.375" style="1" bestFit="1" customWidth="1"/>
    <col min="11014" max="11014" width="18.375" style="1" bestFit="1" customWidth="1"/>
    <col min="11015" max="11015" width="16.375" style="1" customWidth="1"/>
    <col min="11016" max="11016" width="14.375" style="1" bestFit="1" customWidth="1"/>
    <col min="11017" max="11259" width="9.375" style="1"/>
    <col min="11260" max="11260" width="12.375" style="1" customWidth="1"/>
    <col min="11261" max="11261" width="52.375" style="1" customWidth="1"/>
    <col min="11262" max="11262" width="1" style="1" customWidth="1"/>
    <col min="11263" max="11263" width="18.375" style="1" customWidth="1"/>
    <col min="11264" max="11264" width="1.375" style="1" customWidth="1"/>
    <col min="11265" max="11265" width="18.375" style="1" customWidth="1"/>
    <col min="11266" max="11266" width="1.375" style="1" customWidth="1"/>
    <col min="11267" max="11267" width="1" style="1" customWidth="1"/>
    <col min="11268" max="11268" width="1.375" style="1" customWidth="1"/>
    <col min="11269" max="11269" width="13.375" style="1" bestFit="1" customWidth="1"/>
    <col min="11270" max="11270" width="18.375" style="1" bestFit="1" customWidth="1"/>
    <col min="11271" max="11271" width="16.375" style="1" customWidth="1"/>
    <col min="11272" max="11272" width="14.375" style="1" bestFit="1" customWidth="1"/>
    <col min="11273" max="11515" width="9.375" style="1"/>
    <col min="11516" max="11516" width="12.375" style="1" customWidth="1"/>
    <col min="11517" max="11517" width="52.375" style="1" customWidth="1"/>
    <col min="11518" max="11518" width="1" style="1" customWidth="1"/>
    <col min="11519" max="11519" width="18.375" style="1" customWidth="1"/>
    <col min="11520" max="11520" width="1.375" style="1" customWidth="1"/>
    <col min="11521" max="11521" width="18.375" style="1" customWidth="1"/>
    <col min="11522" max="11522" width="1.375" style="1" customWidth="1"/>
    <col min="11523" max="11523" width="1" style="1" customWidth="1"/>
    <col min="11524" max="11524" width="1.375" style="1" customWidth="1"/>
    <col min="11525" max="11525" width="13.375" style="1" bestFit="1" customWidth="1"/>
    <col min="11526" max="11526" width="18.375" style="1" bestFit="1" customWidth="1"/>
    <col min="11527" max="11527" width="16.375" style="1" customWidth="1"/>
    <col min="11528" max="11528" width="14.375" style="1" bestFit="1" customWidth="1"/>
    <col min="11529" max="11771" width="9.375" style="1"/>
    <col min="11772" max="11772" width="12.375" style="1" customWidth="1"/>
    <col min="11773" max="11773" width="52.375" style="1" customWidth="1"/>
    <col min="11774" max="11774" width="1" style="1" customWidth="1"/>
    <col min="11775" max="11775" width="18.375" style="1" customWidth="1"/>
    <col min="11776" max="11776" width="1.375" style="1" customWidth="1"/>
    <col min="11777" max="11777" width="18.375" style="1" customWidth="1"/>
    <col min="11778" max="11778" width="1.375" style="1" customWidth="1"/>
    <col min="11779" max="11779" width="1" style="1" customWidth="1"/>
    <col min="11780" max="11780" width="1.375" style="1" customWidth="1"/>
    <col min="11781" max="11781" width="13.375" style="1" bestFit="1" customWidth="1"/>
    <col min="11782" max="11782" width="18.375" style="1" bestFit="1" customWidth="1"/>
    <col min="11783" max="11783" width="16.375" style="1" customWidth="1"/>
    <col min="11784" max="11784" width="14.375" style="1" bestFit="1" customWidth="1"/>
    <col min="11785" max="12027" width="9.375" style="1"/>
    <col min="12028" max="12028" width="12.375" style="1" customWidth="1"/>
    <col min="12029" max="12029" width="52.375" style="1" customWidth="1"/>
    <col min="12030" max="12030" width="1" style="1" customWidth="1"/>
    <col min="12031" max="12031" width="18.375" style="1" customWidth="1"/>
    <col min="12032" max="12032" width="1.375" style="1" customWidth="1"/>
    <col min="12033" max="12033" width="18.375" style="1" customWidth="1"/>
    <col min="12034" max="12034" width="1.375" style="1" customWidth="1"/>
    <col min="12035" max="12035" width="1" style="1" customWidth="1"/>
    <col min="12036" max="12036" width="1.375" style="1" customWidth="1"/>
    <col min="12037" max="12037" width="13.375" style="1" bestFit="1" customWidth="1"/>
    <col min="12038" max="12038" width="18.375" style="1" bestFit="1" customWidth="1"/>
    <col min="12039" max="12039" width="16.375" style="1" customWidth="1"/>
    <col min="12040" max="12040" width="14.375" style="1" bestFit="1" customWidth="1"/>
    <col min="12041" max="12283" width="9.375" style="1"/>
    <col min="12284" max="12284" width="12.375" style="1" customWidth="1"/>
    <col min="12285" max="12285" width="52.375" style="1" customWidth="1"/>
    <col min="12286" max="12286" width="1" style="1" customWidth="1"/>
    <col min="12287" max="12287" width="18.375" style="1" customWidth="1"/>
    <col min="12288" max="12288" width="1.375" style="1" customWidth="1"/>
    <col min="12289" max="12289" width="18.375" style="1" customWidth="1"/>
    <col min="12290" max="12290" width="1.375" style="1" customWidth="1"/>
    <col min="12291" max="12291" width="1" style="1" customWidth="1"/>
    <col min="12292" max="12292" width="1.375" style="1" customWidth="1"/>
    <col min="12293" max="12293" width="13.375" style="1" bestFit="1" customWidth="1"/>
    <col min="12294" max="12294" width="18.375" style="1" bestFit="1" customWidth="1"/>
    <col min="12295" max="12295" width="16.375" style="1" customWidth="1"/>
    <col min="12296" max="12296" width="14.375" style="1" bestFit="1" customWidth="1"/>
    <col min="12297" max="12539" width="9.375" style="1"/>
    <col min="12540" max="12540" width="12.375" style="1" customWidth="1"/>
    <col min="12541" max="12541" width="52.375" style="1" customWidth="1"/>
    <col min="12542" max="12542" width="1" style="1" customWidth="1"/>
    <col min="12543" max="12543" width="18.375" style="1" customWidth="1"/>
    <col min="12544" max="12544" width="1.375" style="1" customWidth="1"/>
    <col min="12545" max="12545" width="18.375" style="1" customWidth="1"/>
    <col min="12546" max="12546" width="1.375" style="1" customWidth="1"/>
    <col min="12547" max="12547" width="1" style="1" customWidth="1"/>
    <col min="12548" max="12548" width="1.375" style="1" customWidth="1"/>
    <col min="12549" max="12549" width="13.375" style="1" bestFit="1" customWidth="1"/>
    <col min="12550" max="12550" width="18.375" style="1" bestFit="1" customWidth="1"/>
    <col min="12551" max="12551" width="16.375" style="1" customWidth="1"/>
    <col min="12552" max="12552" width="14.375" style="1" bestFit="1" customWidth="1"/>
    <col min="12553" max="12795" width="9.375" style="1"/>
    <col min="12796" max="12796" width="12.375" style="1" customWidth="1"/>
    <col min="12797" max="12797" width="52.375" style="1" customWidth="1"/>
    <col min="12798" max="12798" width="1" style="1" customWidth="1"/>
    <col min="12799" max="12799" width="18.375" style="1" customWidth="1"/>
    <col min="12800" max="12800" width="1.375" style="1" customWidth="1"/>
    <col min="12801" max="12801" width="18.375" style="1" customWidth="1"/>
    <col min="12802" max="12802" width="1.375" style="1" customWidth="1"/>
    <col min="12803" max="12803" width="1" style="1" customWidth="1"/>
    <col min="12804" max="12804" width="1.375" style="1" customWidth="1"/>
    <col min="12805" max="12805" width="13.375" style="1" bestFit="1" customWidth="1"/>
    <col min="12806" max="12806" width="18.375" style="1" bestFit="1" customWidth="1"/>
    <col min="12807" max="12807" width="16.375" style="1" customWidth="1"/>
    <col min="12808" max="12808" width="14.375" style="1" bestFit="1" customWidth="1"/>
    <col min="12809" max="13051" width="9.375" style="1"/>
    <col min="13052" max="13052" width="12.375" style="1" customWidth="1"/>
    <col min="13053" max="13053" width="52.375" style="1" customWidth="1"/>
    <col min="13054" max="13054" width="1" style="1" customWidth="1"/>
    <col min="13055" max="13055" width="18.375" style="1" customWidth="1"/>
    <col min="13056" max="13056" width="1.375" style="1" customWidth="1"/>
    <col min="13057" max="13057" width="18.375" style="1" customWidth="1"/>
    <col min="13058" max="13058" width="1.375" style="1" customWidth="1"/>
    <col min="13059" max="13059" width="1" style="1" customWidth="1"/>
    <col min="13060" max="13060" width="1.375" style="1" customWidth="1"/>
    <col min="13061" max="13061" width="13.375" style="1" bestFit="1" customWidth="1"/>
    <col min="13062" max="13062" width="18.375" style="1" bestFit="1" customWidth="1"/>
    <col min="13063" max="13063" width="16.375" style="1" customWidth="1"/>
    <col min="13064" max="13064" width="14.375" style="1" bestFit="1" customWidth="1"/>
    <col min="13065" max="13307" width="9.375" style="1"/>
    <col min="13308" max="13308" width="12.375" style="1" customWidth="1"/>
    <col min="13309" max="13309" width="52.375" style="1" customWidth="1"/>
    <col min="13310" max="13310" width="1" style="1" customWidth="1"/>
    <col min="13311" max="13311" width="18.375" style="1" customWidth="1"/>
    <col min="13312" max="13312" width="1.375" style="1" customWidth="1"/>
    <col min="13313" max="13313" width="18.375" style="1" customWidth="1"/>
    <col min="13314" max="13314" width="1.375" style="1" customWidth="1"/>
    <col min="13315" max="13315" width="1" style="1" customWidth="1"/>
    <col min="13316" max="13316" width="1.375" style="1" customWidth="1"/>
    <col min="13317" max="13317" width="13.375" style="1" bestFit="1" customWidth="1"/>
    <col min="13318" max="13318" width="18.375" style="1" bestFit="1" customWidth="1"/>
    <col min="13319" max="13319" width="16.375" style="1" customWidth="1"/>
    <col min="13320" max="13320" width="14.375" style="1" bestFit="1" customWidth="1"/>
    <col min="13321" max="13563" width="9.375" style="1"/>
    <col min="13564" max="13564" width="12.375" style="1" customWidth="1"/>
    <col min="13565" max="13565" width="52.375" style="1" customWidth="1"/>
    <col min="13566" max="13566" width="1" style="1" customWidth="1"/>
    <col min="13567" max="13567" width="18.375" style="1" customWidth="1"/>
    <col min="13568" max="13568" width="1.375" style="1" customWidth="1"/>
    <col min="13569" max="13569" width="18.375" style="1" customWidth="1"/>
    <col min="13570" max="13570" width="1.375" style="1" customWidth="1"/>
    <col min="13571" max="13571" width="1" style="1" customWidth="1"/>
    <col min="13572" max="13572" width="1.375" style="1" customWidth="1"/>
    <col min="13573" max="13573" width="13.375" style="1" bestFit="1" customWidth="1"/>
    <col min="13574" max="13574" width="18.375" style="1" bestFit="1" customWidth="1"/>
    <col min="13575" max="13575" width="16.375" style="1" customWidth="1"/>
    <col min="13576" max="13576" width="14.375" style="1" bestFit="1" customWidth="1"/>
    <col min="13577" max="13819" width="9.375" style="1"/>
    <col min="13820" max="13820" width="12.375" style="1" customWidth="1"/>
    <col min="13821" max="13821" width="52.375" style="1" customWidth="1"/>
    <col min="13822" max="13822" width="1" style="1" customWidth="1"/>
    <col min="13823" max="13823" width="18.375" style="1" customWidth="1"/>
    <col min="13824" max="13824" width="1.375" style="1" customWidth="1"/>
    <col min="13825" max="13825" width="18.375" style="1" customWidth="1"/>
    <col min="13826" max="13826" width="1.375" style="1" customWidth="1"/>
    <col min="13827" max="13827" width="1" style="1" customWidth="1"/>
    <col min="13828" max="13828" width="1.375" style="1" customWidth="1"/>
    <col min="13829" max="13829" width="13.375" style="1" bestFit="1" customWidth="1"/>
    <col min="13830" max="13830" width="18.375" style="1" bestFit="1" customWidth="1"/>
    <col min="13831" max="13831" width="16.375" style="1" customWidth="1"/>
    <col min="13832" max="13832" width="14.375" style="1" bestFit="1" customWidth="1"/>
    <col min="13833" max="14075" width="9.375" style="1"/>
    <col min="14076" max="14076" width="12.375" style="1" customWidth="1"/>
    <col min="14077" max="14077" width="52.375" style="1" customWidth="1"/>
    <col min="14078" max="14078" width="1" style="1" customWidth="1"/>
    <col min="14079" max="14079" width="18.375" style="1" customWidth="1"/>
    <col min="14080" max="14080" width="1.375" style="1" customWidth="1"/>
    <col min="14081" max="14081" width="18.375" style="1" customWidth="1"/>
    <col min="14082" max="14082" width="1.375" style="1" customWidth="1"/>
    <col min="14083" max="14083" width="1" style="1" customWidth="1"/>
    <col min="14084" max="14084" width="1.375" style="1" customWidth="1"/>
    <col min="14085" max="14085" width="13.375" style="1" bestFit="1" customWidth="1"/>
    <col min="14086" max="14086" width="18.375" style="1" bestFit="1" customWidth="1"/>
    <col min="14087" max="14087" width="16.375" style="1" customWidth="1"/>
    <col min="14088" max="14088" width="14.375" style="1" bestFit="1" customWidth="1"/>
    <col min="14089" max="14331" width="9.375" style="1"/>
    <col min="14332" max="14332" width="12.375" style="1" customWidth="1"/>
    <col min="14333" max="14333" width="52.375" style="1" customWidth="1"/>
    <col min="14334" max="14334" width="1" style="1" customWidth="1"/>
    <col min="14335" max="14335" width="18.375" style="1" customWidth="1"/>
    <col min="14336" max="14336" width="1.375" style="1" customWidth="1"/>
    <col min="14337" max="14337" width="18.375" style="1" customWidth="1"/>
    <col min="14338" max="14338" width="1.375" style="1" customWidth="1"/>
    <col min="14339" max="14339" width="1" style="1" customWidth="1"/>
    <col min="14340" max="14340" width="1.375" style="1" customWidth="1"/>
    <col min="14341" max="14341" width="13.375" style="1" bestFit="1" customWidth="1"/>
    <col min="14342" max="14342" width="18.375" style="1" bestFit="1" customWidth="1"/>
    <col min="14343" max="14343" width="16.375" style="1" customWidth="1"/>
    <col min="14344" max="14344" width="14.375" style="1" bestFit="1" customWidth="1"/>
    <col min="14345" max="14587" width="9.375" style="1"/>
    <col min="14588" max="14588" width="12.375" style="1" customWidth="1"/>
    <col min="14589" max="14589" width="52.375" style="1" customWidth="1"/>
    <col min="14590" max="14590" width="1" style="1" customWidth="1"/>
    <col min="14591" max="14591" width="18.375" style="1" customWidth="1"/>
    <col min="14592" max="14592" width="1.375" style="1" customWidth="1"/>
    <col min="14593" max="14593" width="18.375" style="1" customWidth="1"/>
    <col min="14594" max="14594" width="1.375" style="1" customWidth="1"/>
    <col min="14595" max="14595" width="1" style="1" customWidth="1"/>
    <col min="14596" max="14596" width="1.375" style="1" customWidth="1"/>
    <col min="14597" max="14597" width="13.375" style="1" bestFit="1" customWidth="1"/>
    <col min="14598" max="14598" width="18.375" style="1" bestFit="1" customWidth="1"/>
    <col min="14599" max="14599" width="16.375" style="1" customWidth="1"/>
    <col min="14600" max="14600" width="14.375" style="1" bestFit="1" customWidth="1"/>
    <col min="14601" max="14843" width="9.375" style="1"/>
    <col min="14844" max="14844" width="12.375" style="1" customWidth="1"/>
    <col min="14845" max="14845" width="52.375" style="1" customWidth="1"/>
    <col min="14846" max="14846" width="1" style="1" customWidth="1"/>
    <col min="14847" max="14847" width="18.375" style="1" customWidth="1"/>
    <col min="14848" max="14848" width="1.375" style="1" customWidth="1"/>
    <col min="14849" max="14849" width="18.375" style="1" customWidth="1"/>
    <col min="14850" max="14850" width="1.375" style="1" customWidth="1"/>
    <col min="14851" max="14851" width="1" style="1" customWidth="1"/>
    <col min="14852" max="14852" width="1.375" style="1" customWidth="1"/>
    <col min="14853" max="14853" width="13.375" style="1" bestFit="1" customWidth="1"/>
    <col min="14854" max="14854" width="18.375" style="1" bestFit="1" customWidth="1"/>
    <col min="14855" max="14855" width="16.375" style="1" customWidth="1"/>
    <col min="14856" max="14856" width="14.375" style="1" bestFit="1" customWidth="1"/>
    <col min="14857" max="15099" width="9.375" style="1"/>
    <col min="15100" max="15100" width="12.375" style="1" customWidth="1"/>
    <col min="15101" max="15101" width="52.375" style="1" customWidth="1"/>
    <col min="15102" max="15102" width="1" style="1" customWidth="1"/>
    <col min="15103" max="15103" width="18.375" style="1" customWidth="1"/>
    <col min="15104" max="15104" width="1.375" style="1" customWidth="1"/>
    <col min="15105" max="15105" width="18.375" style="1" customWidth="1"/>
    <col min="15106" max="15106" width="1.375" style="1" customWidth="1"/>
    <col min="15107" max="15107" width="1" style="1" customWidth="1"/>
    <col min="15108" max="15108" width="1.375" style="1" customWidth="1"/>
    <col min="15109" max="15109" width="13.375" style="1" bestFit="1" customWidth="1"/>
    <col min="15110" max="15110" width="18.375" style="1" bestFit="1" customWidth="1"/>
    <col min="15111" max="15111" width="16.375" style="1" customWidth="1"/>
    <col min="15112" max="15112" width="14.375" style="1" bestFit="1" customWidth="1"/>
    <col min="15113" max="15355" width="9.375" style="1"/>
    <col min="15356" max="15356" width="12.375" style="1" customWidth="1"/>
    <col min="15357" max="15357" width="52.375" style="1" customWidth="1"/>
    <col min="15358" max="15358" width="1" style="1" customWidth="1"/>
    <col min="15359" max="15359" width="18.375" style="1" customWidth="1"/>
    <col min="15360" max="15360" width="1.375" style="1" customWidth="1"/>
    <col min="15361" max="15361" width="18.375" style="1" customWidth="1"/>
    <col min="15362" max="15362" width="1.375" style="1" customWidth="1"/>
    <col min="15363" max="15363" width="1" style="1" customWidth="1"/>
    <col min="15364" max="15364" width="1.375" style="1" customWidth="1"/>
    <col min="15365" max="15365" width="13.375" style="1" bestFit="1" customWidth="1"/>
    <col min="15366" max="15366" width="18.375" style="1" bestFit="1" customWidth="1"/>
    <col min="15367" max="15367" width="16.375" style="1" customWidth="1"/>
    <col min="15368" max="15368" width="14.375" style="1" bestFit="1" customWidth="1"/>
    <col min="15369" max="15611" width="9.375" style="1"/>
    <col min="15612" max="15612" width="12.375" style="1" customWidth="1"/>
    <col min="15613" max="15613" width="52.375" style="1" customWidth="1"/>
    <col min="15614" max="15614" width="1" style="1" customWidth="1"/>
    <col min="15615" max="15615" width="18.375" style="1" customWidth="1"/>
    <col min="15616" max="15616" width="1.375" style="1" customWidth="1"/>
    <col min="15617" max="15617" width="18.375" style="1" customWidth="1"/>
    <col min="15618" max="15618" width="1.375" style="1" customWidth="1"/>
    <col min="15619" max="15619" width="1" style="1" customWidth="1"/>
    <col min="15620" max="15620" width="1.375" style="1" customWidth="1"/>
    <col min="15621" max="15621" width="13.375" style="1" bestFit="1" customWidth="1"/>
    <col min="15622" max="15622" width="18.375" style="1" bestFit="1" customWidth="1"/>
    <col min="15623" max="15623" width="16.375" style="1" customWidth="1"/>
    <col min="15624" max="15624" width="14.375" style="1" bestFit="1" customWidth="1"/>
    <col min="15625" max="15867" width="9.375" style="1"/>
    <col min="15868" max="15868" width="12.375" style="1" customWidth="1"/>
    <col min="15869" max="15869" width="52.375" style="1" customWidth="1"/>
    <col min="15870" max="15870" width="1" style="1" customWidth="1"/>
    <col min="15871" max="15871" width="18.375" style="1" customWidth="1"/>
    <col min="15872" max="15872" width="1.375" style="1" customWidth="1"/>
    <col min="15873" max="15873" width="18.375" style="1" customWidth="1"/>
    <col min="15874" max="15874" width="1.375" style="1" customWidth="1"/>
    <col min="15875" max="15875" width="1" style="1" customWidth="1"/>
    <col min="15876" max="15876" width="1.375" style="1" customWidth="1"/>
    <col min="15877" max="15877" width="13.375" style="1" bestFit="1" customWidth="1"/>
    <col min="15878" max="15878" width="18.375" style="1" bestFit="1" customWidth="1"/>
    <col min="15879" max="15879" width="16.375" style="1" customWidth="1"/>
    <col min="15880" max="15880" width="14.375" style="1" bestFit="1" customWidth="1"/>
    <col min="15881" max="16123" width="9.375" style="1"/>
    <col min="16124" max="16124" width="12.375" style="1" customWidth="1"/>
    <col min="16125" max="16125" width="52.375" style="1" customWidth="1"/>
    <col min="16126" max="16126" width="1" style="1" customWidth="1"/>
    <col min="16127" max="16127" width="18.375" style="1" customWidth="1"/>
    <col min="16128" max="16128" width="1.375" style="1" customWidth="1"/>
    <col min="16129" max="16129" width="18.375" style="1" customWidth="1"/>
    <col min="16130" max="16130" width="1.375" style="1" customWidth="1"/>
    <col min="16131" max="16131" width="1" style="1" customWidth="1"/>
    <col min="16132" max="16132" width="1.375" style="1" customWidth="1"/>
    <col min="16133" max="16133" width="13.375" style="1" bestFit="1" customWidth="1"/>
    <col min="16134" max="16134" width="18.375" style="1" bestFit="1" customWidth="1"/>
    <col min="16135" max="16135" width="16.375" style="1" customWidth="1"/>
    <col min="16136" max="16136" width="14.375" style="1" bestFit="1" customWidth="1"/>
    <col min="16137" max="16384" width="9.375" style="1"/>
  </cols>
  <sheetData>
    <row r="1" spans="2:6" ht="20.25" x14ac:dyDescent="0.2">
      <c r="B1" s="298" t="str">
        <f>'قائمة الدخل (2)'!B1:K1</f>
        <v>شركة رمز الأثاث المحدودة</v>
      </c>
      <c r="C1" s="298"/>
      <c r="D1" s="298"/>
      <c r="E1" s="298"/>
    </row>
    <row r="2" spans="2:6" ht="20.25" x14ac:dyDescent="0.2">
      <c r="B2" s="300" t="str">
        <f>'قائمة الدخل (2)'!B2:K2</f>
        <v>شركة شخص واحد - ذات مسئولية محدودة أجنبية</v>
      </c>
      <c r="C2" s="300"/>
      <c r="D2" s="300"/>
      <c r="E2" s="300"/>
    </row>
    <row r="3" spans="2:6" ht="20.25" x14ac:dyDescent="0.2">
      <c r="B3" s="143" t="s">
        <v>60</v>
      </c>
      <c r="C3" s="154"/>
      <c r="D3" s="154"/>
      <c r="E3" s="134"/>
    </row>
    <row r="4" spans="2:6" ht="20.25" x14ac:dyDescent="0.2">
      <c r="B4" s="143" t="str">
        <f>'قائمة التغيرات'!B5</f>
        <v>للفترة  المالية من 20 فبراير 2022 م  حتى 31 ديسمبر  2022م</v>
      </c>
      <c r="C4" s="154"/>
      <c r="D4" s="154"/>
      <c r="E4" s="134"/>
    </row>
    <row r="5" spans="2:6" ht="20.25" x14ac:dyDescent="0.2">
      <c r="B5" s="145" t="s">
        <v>22</v>
      </c>
      <c r="C5" s="145"/>
      <c r="D5" s="145"/>
      <c r="E5" s="135"/>
    </row>
    <row r="6" spans="2:6" ht="12.75" customHeight="1" x14ac:dyDescent="0.2">
      <c r="B6" s="150"/>
      <c r="C6" s="155"/>
      <c r="D6" s="155"/>
      <c r="E6" s="134"/>
    </row>
    <row r="7" spans="2:6" ht="20.25" customHeight="1" x14ac:dyDescent="0.2">
      <c r="B7" s="48" t="s">
        <v>26</v>
      </c>
      <c r="C7" s="142"/>
      <c r="D7" s="48"/>
      <c r="E7" s="130" t="str">
        <f>'المركز المالي (2)'!G7</f>
        <v>31 ديسمبر 2020</v>
      </c>
    </row>
    <row r="8" spans="2:6" ht="20.25" customHeight="1" x14ac:dyDescent="0.2">
      <c r="B8" s="48"/>
      <c r="C8" s="36" t="s">
        <v>146</v>
      </c>
      <c r="D8" s="48"/>
      <c r="E8" s="133" t="s">
        <v>55</v>
      </c>
    </row>
    <row r="9" spans="2:6" ht="6" customHeight="1" x14ac:dyDescent="0.2">
      <c r="B9" s="48"/>
      <c r="C9" s="130"/>
      <c r="D9" s="48"/>
      <c r="E9" s="130"/>
    </row>
    <row r="10" spans="2:6" ht="19.899999999999999" customHeight="1" x14ac:dyDescent="0.2">
      <c r="B10" s="107" t="s">
        <v>166</v>
      </c>
      <c r="C10" s="93">
        <f>'قائمة الدخل (2)'!E21</f>
        <v>13462</v>
      </c>
      <c r="D10" s="107"/>
      <c r="E10" s="93" t="e">
        <f>'قائمة الدخل (2)'!I21</f>
        <v>#REF!</v>
      </c>
    </row>
    <row r="11" spans="2:6" s="17" customFormat="1" ht="19.899999999999999" customHeight="1" x14ac:dyDescent="0.5">
      <c r="B11" s="106" t="s">
        <v>52</v>
      </c>
      <c r="C11" s="86"/>
      <c r="D11" s="106"/>
      <c r="E11" s="93"/>
      <c r="F11" s="18"/>
    </row>
    <row r="12" spans="2:6" s="17" customFormat="1" ht="19.899999999999999" hidden="1" customHeight="1" x14ac:dyDescent="0.5">
      <c r="B12" s="107" t="s">
        <v>25</v>
      </c>
      <c r="C12" s="65" t="e">
        <f>'5-6-7'!#REF!</f>
        <v>#REF!</v>
      </c>
      <c r="D12" s="107"/>
      <c r="E12" s="65">
        <v>126033</v>
      </c>
      <c r="F12" s="18"/>
    </row>
    <row r="13" spans="2:6" s="17" customFormat="1" ht="19.899999999999999" customHeight="1" x14ac:dyDescent="0.5">
      <c r="B13" s="107" t="s">
        <v>106</v>
      </c>
      <c r="C13" s="65">
        <f>'8=9'!J13</f>
        <v>71014</v>
      </c>
      <c r="D13" s="107"/>
      <c r="E13" s="65"/>
      <c r="F13" s="18"/>
    </row>
    <row r="14" spans="2:6" s="17" customFormat="1" ht="19.899999999999999" customHeight="1" x14ac:dyDescent="0.5">
      <c r="B14" s="107" t="s">
        <v>182</v>
      </c>
      <c r="C14" s="65">
        <v>690</v>
      </c>
      <c r="D14" s="107"/>
      <c r="E14" s="65" t="e">
        <f>'10'!#REF!</f>
        <v>#REF!</v>
      </c>
      <c r="F14" s="18"/>
    </row>
    <row r="15" spans="2:6" s="17" customFormat="1" ht="19.899999999999999" customHeight="1" x14ac:dyDescent="0.5">
      <c r="B15" s="107" t="s">
        <v>129</v>
      </c>
      <c r="C15" s="65">
        <v>8624</v>
      </c>
      <c r="D15" s="107"/>
      <c r="E15" s="65"/>
      <c r="F15" s="18"/>
    </row>
    <row r="16" spans="2:6" s="17" customFormat="1" ht="17.25" customHeight="1" x14ac:dyDescent="0.5">
      <c r="B16" s="108"/>
      <c r="C16" s="225">
        <f>C10+C13+C14+C24+C15</f>
        <v>93790</v>
      </c>
      <c r="D16" s="108"/>
      <c r="E16" s="118" t="e">
        <f>SUM(E10:E14)</f>
        <v>#REF!</v>
      </c>
      <c r="F16" s="18"/>
    </row>
    <row r="17" spans="2:6" s="19" customFormat="1" ht="9.75" customHeight="1" x14ac:dyDescent="0.2">
      <c r="B17" s="107"/>
      <c r="C17" s="87"/>
      <c r="D17" s="107"/>
      <c r="E17" s="123"/>
      <c r="F17" s="16"/>
    </row>
    <row r="18" spans="2:6" ht="19.899999999999999" customHeight="1" x14ac:dyDescent="0.2">
      <c r="B18" s="106" t="s">
        <v>27</v>
      </c>
      <c r="C18" s="87"/>
      <c r="D18" s="106"/>
      <c r="E18" s="93"/>
    </row>
    <row r="19" spans="2:6" ht="15" hidden="1" customHeight="1" x14ac:dyDescent="0.2">
      <c r="B19" s="107" t="s">
        <v>37</v>
      </c>
      <c r="C19" s="65"/>
      <c r="D19" s="107"/>
      <c r="E19" s="65">
        <f>850387-'المركز المالي (2)'!G11</f>
        <v>676966</v>
      </c>
    </row>
    <row r="20" spans="2:6" ht="21.75" customHeight="1" x14ac:dyDescent="0.2">
      <c r="B20" s="1" t="s">
        <v>39</v>
      </c>
      <c r="C20" s="65">
        <v>-339094</v>
      </c>
      <c r="D20" s="107"/>
      <c r="E20" s="65" t="e">
        <f>30215-'المركز المالي (2)'!#REF!</f>
        <v>#REF!</v>
      </c>
    </row>
    <row r="21" spans="2:6" ht="21.75" customHeight="1" x14ac:dyDescent="0.2">
      <c r="B21" s="1" t="s">
        <v>130</v>
      </c>
      <c r="C21" s="65">
        <v>-535964</v>
      </c>
      <c r="D21" s="107"/>
      <c r="E21" s="65"/>
    </row>
    <row r="22" spans="2:6" ht="21.75" customHeight="1" x14ac:dyDescent="0.2">
      <c r="B22" s="1" t="s">
        <v>157</v>
      </c>
      <c r="C22" s="65">
        <v>-1196400</v>
      </c>
      <c r="D22" s="107"/>
      <c r="E22" s="65"/>
    </row>
    <row r="23" spans="2:6" ht="22.5" customHeight="1" x14ac:dyDescent="0.2">
      <c r="B23" s="1" t="s">
        <v>113</v>
      </c>
      <c r="C23" s="65">
        <v>692120</v>
      </c>
      <c r="D23" s="109"/>
      <c r="E23" s="65" t="e">
        <f>572830-'المركز المالي (2)'!#REF!</f>
        <v>#REF!</v>
      </c>
    </row>
    <row r="24" spans="2:6" ht="16.5" customHeight="1" x14ac:dyDescent="0.2">
      <c r="B24" s="1" t="s">
        <v>183</v>
      </c>
      <c r="C24" s="65">
        <v>0</v>
      </c>
      <c r="D24" s="107"/>
      <c r="E24" s="65"/>
    </row>
    <row r="25" spans="2:6" ht="20.25" customHeight="1" x14ac:dyDescent="0.2">
      <c r="B25" s="108" t="s">
        <v>131</v>
      </c>
      <c r="C25" s="149">
        <f>SUM(C16:C23)</f>
        <v>-1285548</v>
      </c>
      <c r="D25" s="108"/>
      <c r="E25" s="85" t="e">
        <f>SUM(E16:E24)</f>
        <v>#REF!</v>
      </c>
    </row>
    <row r="26" spans="2:6" s="17" customFormat="1" ht="17.25" customHeight="1" x14ac:dyDescent="0.5">
      <c r="B26" s="107"/>
      <c r="C26" s="88"/>
      <c r="D26" s="107"/>
      <c r="E26" s="93"/>
      <c r="F26" s="18"/>
    </row>
    <row r="27" spans="2:6" ht="16.5" customHeight="1" x14ac:dyDescent="0.2">
      <c r="B27" s="110" t="s">
        <v>28</v>
      </c>
      <c r="C27" s="88"/>
      <c r="D27" s="110"/>
      <c r="E27" s="93"/>
    </row>
    <row r="28" spans="2:6" ht="16.5" hidden="1" customHeight="1" x14ac:dyDescent="0.2">
      <c r="B28" s="109" t="s">
        <v>53</v>
      </c>
      <c r="C28" s="93">
        <v>0</v>
      </c>
      <c r="D28" s="109"/>
      <c r="E28" s="93" t="e">
        <f>-'5-6-7'!#REF!</f>
        <v>#REF!</v>
      </c>
    </row>
    <row r="29" spans="2:6" ht="19.899999999999999" hidden="1" customHeight="1" x14ac:dyDescent="0.2">
      <c r="B29" s="109" t="s">
        <v>29</v>
      </c>
      <c r="C29" s="65" t="e">
        <f>-'5-6-7'!#REF!</f>
        <v>#REF!</v>
      </c>
      <c r="D29" s="109"/>
      <c r="E29" s="65">
        <v>-123612</v>
      </c>
    </row>
    <row r="30" spans="2:6" ht="22.5" customHeight="1" x14ac:dyDescent="0.2">
      <c r="B30" s="109" t="s">
        <v>107</v>
      </c>
      <c r="C30" s="93">
        <v>-681733</v>
      </c>
      <c r="D30" s="109"/>
      <c r="E30" s="93">
        <f>-50182</f>
        <v>-50182</v>
      </c>
    </row>
    <row r="31" spans="2:6" ht="24" customHeight="1" x14ac:dyDescent="0.2">
      <c r="B31" s="46" t="s">
        <v>38</v>
      </c>
      <c r="C31" s="78">
        <f>C30</f>
        <v>-681733</v>
      </c>
      <c r="D31" s="46"/>
      <c r="E31" s="78" t="e">
        <f>SUM(E28:E29)</f>
        <v>#REF!</v>
      </c>
    </row>
    <row r="32" spans="2:6" ht="12.6" customHeight="1" x14ac:dyDescent="0.2">
      <c r="B32" s="46"/>
      <c r="C32" s="88"/>
      <c r="D32" s="46"/>
      <c r="E32" s="93"/>
    </row>
    <row r="33" spans="1:5" ht="20.25" x14ac:dyDescent="0.2">
      <c r="B33" s="48" t="s">
        <v>30</v>
      </c>
      <c r="C33" s="88"/>
      <c r="D33" s="48"/>
      <c r="E33" s="93"/>
    </row>
    <row r="34" spans="1:5" ht="20.25" customHeight="1" x14ac:dyDescent="0.2">
      <c r="B34" s="49" t="s">
        <v>4</v>
      </c>
      <c r="C34" s="65">
        <v>2000000</v>
      </c>
      <c r="D34" s="49"/>
      <c r="E34" s="65">
        <v>86017</v>
      </c>
    </row>
    <row r="35" spans="1:5" ht="16.5" customHeight="1" x14ac:dyDescent="0.2">
      <c r="B35" s="46" t="s">
        <v>184</v>
      </c>
      <c r="C35" s="78">
        <f>SUM(C34:C34)</f>
        <v>2000000</v>
      </c>
      <c r="D35" s="46"/>
      <c r="E35" s="124">
        <f>SUM(E34:E34)</f>
        <v>86017</v>
      </c>
    </row>
    <row r="36" spans="1:5" ht="23.25" customHeight="1" x14ac:dyDescent="0.2">
      <c r="B36" s="47" t="s">
        <v>167</v>
      </c>
      <c r="C36" s="65">
        <f>C35+C31+C25</f>
        <v>32719</v>
      </c>
      <c r="D36" s="47"/>
      <c r="E36" s="65" t="e">
        <f>E35+E31+E25</f>
        <v>#REF!</v>
      </c>
    </row>
    <row r="37" spans="1:5" ht="23.25" customHeight="1" x14ac:dyDescent="0.2">
      <c r="B37" s="49" t="s">
        <v>168</v>
      </c>
      <c r="C37" s="65">
        <v>0</v>
      </c>
      <c r="D37" s="49"/>
      <c r="E37" s="93">
        <v>127652</v>
      </c>
    </row>
    <row r="38" spans="1:5" ht="16.5" customHeight="1" thickBot="1" x14ac:dyDescent="0.25">
      <c r="B38" s="49" t="s">
        <v>169</v>
      </c>
      <c r="C38" s="73">
        <f>SUM(C36:C37)</f>
        <v>32719</v>
      </c>
      <c r="D38" s="49"/>
      <c r="E38" s="97" t="e">
        <f>SUM(E36:E37)</f>
        <v>#REF!</v>
      </c>
    </row>
    <row r="39" spans="1:5" ht="16.5" customHeight="1" thickTop="1" x14ac:dyDescent="0.2">
      <c r="B39" s="49"/>
      <c r="C39" s="49"/>
      <c r="D39" s="49"/>
      <c r="E39" s="116"/>
    </row>
    <row r="40" spans="1:5" ht="12" customHeight="1" x14ac:dyDescent="0.2">
      <c r="B40" s="49"/>
      <c r="C40" s="49"/>
      <c r="D40" s="49"/>
      <c r="E40" s="116"/>
    </row>
    <row r="41" spans="1:5" ht="3" customHeight="1" x14ac:dyDescent="0.2">
      <c r="B41" s="49"/>
      <c r="C41" s="49"/>
      <c r="D41" s="49"/>
      <c r="E41" s="116"/>
    </row>
    <row r="42" spans="1:5" ht="12" customHeight="1" x14ac:dyDescent="0.2">
      <c r="B42" s="49"/>
      <c r="C42" s="49"/>
      <c r="D42" s="49"/>
      <c r="E42" s="116"/>
    </row>
    <row r="43" spans="1:5" ht="12" customHeight="1" x14ac:dyDescent="0.2">
      <c r="B43" s="49"/>
      <c r="C43" s="49"/>
      <c r="D43" s="49"/>
      <c r="E43" s="116"/>
    </row>
    <row r="44" spans="1:5" ht="15.6" customHeight="1" x14ac:dyDescent="0.2">
      <c r="B44" s="49"/>
      <c r="C44" s="49"/>
      <c r="D44" s="49"/>
    </row>
    <row r="45" spans="1:5" ht="30" customHeight="1" x14ac:dyDescent="0.2">
      <c r="A45" s="45"/>
      <c r="B45" s="302" t="s">
        <v>180</v>
      </c>
      <c r="C45" s="302"/>
      <c r="D45" s="302"/>
      <c r="E45" s="302"/>
    </row>
    <row r="46" spans="1:5" ht="12" customHeight="1" x14ac:dyDescent="0.2">
      <c r="A46" s="301">
        <v>8</v>
      </c>
      <c r="B46" s="301"/>
      <c r="C46" s="301"/>
      <c r="D46" s="301"/>
      <c r="E46" s="301"/>
    </row>
    <row r="47" spans="1:5" ht="13.5" customHeight="1" x14ac:dyDescent="0.2">
      <c r="A47" s="301"/>
      <c r="B47" s="301"/>
      <c r="C47" s="301"/>
      <c r="D47" s="301"/>
      <c r="E47" s="301"/>
    </row>
    <row r="48" spans="1:5" ht="15" customHeight="1" x14ac:dyDescent="0.2">
      <c r="E48" s="117"/>
    </row>
  </sheetData>
  <customSheetViews>
    <customSheetView guid="{C4C54333-0C8B-484B-8210-F3D7E510C081}" scale="175" showPageBreaks="1" showGridLines="0" topLeftCell="A4">
      <selection activeCell="C9" sqref="C9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4">
    <mergeCell ref="B1:E1"/>
    <mergeCell ref="B2:E2"/>
    <mergeCell ref="A46:E47"/>
    <mergeCell ref="B45:E45"/>
  </mergeCells>
  <printOptions horizontalCentered="1"/>
  <pageMargins left="0.35433070866141736" right="0.69" top="0.62992125984251968" bottom="0" header="0.35433070866141736" footer="0"/>
  <pageSetup paperSize="9" firstPageNumber="5" orientation="portrait" useFirstPageNumber="1" r:id="rId2"/>
  <headerFooter alignWithMargins="0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3"/>
  <sheetViews>
    <sheetView rightToLeft="1" topLeftCell="B26" zoomScale="130" zoomScaleNormal="130" zoomScaleSheetLayoutView="130" workbookViewId="0">
      <selection activeCell="B15" sqref="B15"/>
    </sheetView>
  </sheetViews>
  <sheetFormatPr defaultColWidth="9.375" defaultRowHeight="20.25" x14ac:dyDescent="0.2"/>
  <cols>
    <col min="1" max="1" width="0.375" style="1" hidden="1" customWidth="1"/>
    <col min="2" max="2" width="36" style="1" customWidth="1"/>
    <col min="3" max="3" width="2.375" style="1" customWidth="1"/>
    <col min="4" max="4" width="8.125" style="200" customWidth="1"/>
    <col min="5" max="5" width="1.25" style="7" customWidth="1"/>
    <col min="6" max="6" width="12.25" style="138" customWidth="1"/>
    <col min="7" max="7" width="1.375" style="1" customWidth="1"/>
    <col min="8" max="8" width="14.125" style="1" customWidth="1"/>
    <col min="9" max="9" width="1.375" style="1" customWidth="1"/>
    <col min="10" max="10" width="15.125" style="1" customWidth="1"/>
    <col min="11" max="253" width="9.375" style="1"/>
    <col min="254" max="254" width="12.375" style="1" customWidth="1"/>
    <col min="255" max="255" width="34.375" style="1" customWidth="1"/>
    <col min="256" max="256" width="2.375" style="1" customWidth="1"/>
    <col min="257" max="258" width="8.375" style="1" customWidth="1"/>
    <col min="259" max="260" width="17.375" style="1" customWidth="1"/>
    <col min="261" max="261" width="0.375" style="1" customWidth="1"/>
    <col min="262" max="262" width="12.375" style="1" bestFit="1" customWidth="1"/>
    <col min="263" max="509" width="9.375" style="1"/>
    <col min="510" max="510" width="12.375" style="1" customWidth="1"/>
    <col min="511" max="511" width="34.375" style="1" customWidth="1"/>
    <col min="512" max="512" width="2.375" style="1" customWidth="1"/>
    <col min="513" max="514" width="8.375" style="1" customWidth="1"/>
    <col min="515" max="516" width="17.375" style="1" customWidth="1"/>
    <col min="517" max="517" width="0.375" style="1" customWidth="1"/>
    <col min="518" max="518" width="12.375" style="1" bestFit="1" customWidth="1"/>
    <col min="519" max="765" width="9.375" style="1"/>
    <col min="766" max="766" width="12.375" style="1" customWidth="1"/>
    <col min="767" max="767" width="34.375" style="1" customWidth="1"/>
    <col min="768" max="768" width="2.375" style="1" customWidth="1"/>
    <col min="769" max="770" width="8.375" style="1" customWidth="1"/>
    <col min="771" max="772" width="17.375" style="1" customWidth="1"/>
    <col min="773" max="773" width="0.375" style="1" customWidth="1"/>
    <col min="774" max="774" width="12.375" style="1" bestFit="1" customWidth="1"/>
    <col min="775" max="1021" width="9.375" style="1"/>
    <col min="1022" max="1022" width="12.375" style="1" customWidth="1"/>
    <col min="1023" max="1023" width="34.375" style="1" customWidth="1"/>
    <col min="1024" max="1024" width="2.375" style="1" customWidth="1"/>
    <col min="1025" max="1026" width="8.375" style="1" customWidth="1"/>
    <col min="1027" max="1028" width="17.375" style="1" customWidth="1"/>
    <col min="1029" max="1029" width="0.375" style="1" customWidth="1"/>
    <col min="1030" max="1030" width="12.375" style="1" bestFit="1" customWidth="1"/>
    <col min="1031" max="1277" width="9.375" style="1"/>
    <col min="1278" max="1278" width="12.375" style="1" customWidth="1"/>
    <col min="1279" max="1279" width="34.375" style="1" customWidth="1"/>
    <col min="1280" max="1280" width="2.375" style="1" customWidth="1"/>
    <col min="1281" max="1282" width="8.375" style="1" customWidth="1"/>
    <col min="1283" max="1284" width="17.375" style="1" customWidth="1"/>
    <col min="1285" max="1285" width="0.375" style="1" customWidth="1"/>
    <col min="1286" max="1286" width="12.375" style="1" bestFit="1" customWidth="1"/>
    <col min="1287" max="1533" width="9.375" style="1"/>
    <col min="1534" max="1534" width="12.375" style="1" customWidth="1"/>
    <col min="1535" max="1535" width="34.375" style="1" customWidth="1"/>
    <col min="1536" max="1536" width="2.375" style="1" customWidth="1"/>
    <col min="1537" max="1538" width="8.375" style="1" customWidth="1"/>
    <col min="1539" max="1540" width="17.375" style="1" customWidth="1"/>
    <col min="1541" max="1541" width="0.375" style="1" customWidth="1"/>
    <col min="1542" max="1542" width="12.375" style="1" bestFit="1" customWidth="1"/>
    <col min="1543" max="1789" width="9.375" style="1"/>
    <col min="1790" max="1790" width="12.375" style="1" customWidth="1"/>
    <col min="1791" max="1791" width="34.375" style="1" customWidth="1"/>
    <col min="1792" max="1792" width="2.375" style="1" customWidth="1"/>
    <col min="1793" max="1794" width="8.375" style="1" customWidth="1"/>
    <col min="1795" max="1796" width="17.375" style="1" customWidth="1"/>
    <col min="1797" max="1797" width="0.375" style="1" customWidth="1"/>
    <col min="1798" max="1798" width="12.375" style="1" bestFit="1" customWidth="1"/>
    <col min="1799" max="2045" width="9.375" style="1"/>
    <col min="2046" max="2046" width="12.375" style="1" customWidth="1"/>
    <col min="2047" max="2047" width="34.375" style="1" customWidth="1"/>
    <col min="2048" max="2048" width="2.375" style="1" customWidth="1"/>
    <col min="2049" max="2050" width="8.375" style="1" customWidth="1"/>
    <col min="2051" max="2052" width="17.375" style="1" customWidth="1"/>
    <col min="2053" max="2053" width="0.375" style="1" customWidth="1"/>
    <col min="2054" max="2054" width="12.375" style="1" bestFit="1" customWidth="1"/>
    <col min="2055" max="2301" width="9.375" style="1"/>
    <col min="2302" max="2302" width="12.375" style="1" customWidth="1"/>
    <col min="2303" max="2303" width="34.375" style="1" customWidth="1"/>
    <col min="2304" max="2304" width="2.375" style="1" customWidth="1"/>
    <col min="2305" max="2306" width="8.375" style="1" customWidth="1"/>
    <col min="2307" max="2308" width="17.375" style="1" customWidth="1"/>
    <col min="2309" max="2309" width="0.375" style="1" customWidth="1"/>
    <col min="2310" max="2310" width="12.375" style="1" bestFit="1" customWidth="1"/>
    <col min="2311" max="2557" width="9.375" style="1"/>
    <col min="2558" max="2558" width="12.375" style="1" customWidth="1"/>
    <col min="2559" max="2559" width="34.375" style="1" customWidth="1"/>
    <col min="2560" max="2560" width="2.375" style="1" customWidth="1"/>
    <col min="2561" max="2562" width="8.375" style="1" customWidth="1"/>
    <col min="2563" max="2564" width="17.375" style="1" customWidth="1"/>
    <col min="2565" max="2565" width="0.375" style="1" customWidth="1"/>
    <col min="2566" max="2566" width="12.375" style="1" bestFit="1" customWidth="1"/>
    <col min="2567" max="2813" width="9.375" style="1"/>
    <col min="2814" max="2814" width="12.375" style="1" customWidth="1"/>
    <col min="2815" max="2815" width="34.375" style="1" customWidth="1"/>
    <col min="2816" max="2816" width="2.375" style="1" customWidth="1"/>
    <col min="2817" max="2818" width="8.375" style="1" customWidth="1"/>
    <col min="2819" max="2820" width="17.375" style="1" customWidth="1"/>
    <col min="2821" max="2821" width="0.375" style="1" customWidth="1"/>
    <col min="2822" max="2822" width="12.375" style="1" bestFit="1" customWidth="1"/>
    <col min="2823" max="3069" width="9.375" style="1"/>
    <col min="3070" max="3070" width="12.375" style="1" customWidth="1"/>
    <col min="3071" max="3071" width="34.375" style="1" customWidth="1"/>
    <col min="3072" max="3072" width="2.375" style="1" customWidth="1"/>
    <col min="3073" max="3074" width="8.375" style="1" customWidth="1"/>
    <col min="3075" max="3076" width="17.375" style="1" customWidth="1"/>
    <col min="3077" max="3077" width="0.375" style="1" customWidth="1"/>
    <col min="3078" max="3078" width="12.375" style="1" bestFit="1" customWidth="1"/>
    <col min="3079" max="3325" width="9.375" style="1"/>
    <col min="3326" max="3326" width="12.375" style="1" customWidth="1"/>
    <col min="3327" max="3327" width="34.375" style="1" customWidth="1"/>
    <col min="3328" max="3328" width="2.375" style="1" customWidth="1"/>
    <col min="3329" max="3330" width="8.375" style="1" customWidth="1"/>
    <col min="3331" max="3332" width="17.375" style="1" customWidth="1"/>
    <col min="3333" max="3333" width="0.375" style="1" customWidth="1"/>
    <col min="3334" max="3334" width="12.375" style="1" bestFit="1" customWidth="1"/>
    <col min="3335" max="3581" width="9.375" style="1"/>
    <col min="3582" max="3582" width="12.375" style="1" customWidth="1"/>
    <col min="3583" max="3583" width="34.375" style="1" customWidth="1"/>
    <col min="3584" max="3584" width="2.375" style="1" customWidth="1"/>
    <col min="3585" max="3586" width="8.375" style="1" customWidth="1"/>
    <col min="3587" max="3588" width="17.375" style="1" customWidth="1"/>
    <col min="3589" max="3589" width="0.375" style="1" customWidth="1"/>
    <col min="3590" max="3590" width="12.375" style="1" bestFit="1" customWidth="1"/>
    <col min="3591" max="3837" width="9.375" style="1"/>
    <col min="3838" max="3838" width="12.375" style="1" customWidth="1"/>
    <col min="3839" max="3839" width="34.375" style="1" customWidth="1"/>
    <col min="3840" max="3840" width="2.375" style="1" customWidth="1"/>
    <col min="3841" max="3842" width="8.375" style="1" customWidth="1"/>
    <col min="3843" max="3844" width="17.375" style="1" customWidth="1"/>
    <col min="3845" max="3845" width="0.375" style="1" customWidth="1"/>
    <col min="3846" max="3846" width="12.375" style="1" bestFit="1" customWidth="1"/>
    <col min="3847" max="4093" width="9.375" style="1"/>
    <col min="4094" max="4094" width="12.375" style="1" customWidth="1"/>
    <col min="4095" max="4095" width="34.375" style="1" customWidth="1"/>
    <col min="4096" max="4096" width="2.375" style="1" customWidth="1"/>
    <col min="4097" max="4098" width="8.375" style="1" customWidth="1"/>
    <col min="4099" max="4100" width="17.375" style="1" customWidth="1"/>
    <col min="4101" max="4101" width="0.375" style="1" customWidth="1"/>
    <col min="4102" max="4102" width="12.375" style="1" bestFit="1" customWidth="1"/>
    <col min="4103" max="4349" width="9.375" style="1"/>
    <col min="4350" max="4350" width="12.375" style="1" customWidth="1"/>
    <col min="4351" max="4351" width="34.375" style="1" customWidth="1"/>
    <col min="4352" max="4352" width="2.375" style="1" customWidth="1"/>
    <col min="4353" max="4354" width="8.375" style="1" customWidth="1"/>
    <col min="4355" max="4356" width="17.375" style="1" customWidth="1"/>
    <col min="4357" max="4357" width="0.375" style="1" customWidth="1"/>
    <col min="4358" max="4358" width="12.375" style="1" bestFit="1" customWidth="1"/>
    <col min="4359" max="4605" width="9.375" style="1"/>
    <col min="4606" max="4606" width="12.375" style="1" customWidth="1"/>
    <col min="4607" max="4607" width="34.375" style="1" customWidth="1"/>
    <col min="4608" max="4608" width="2.375" style="1" customWidth="1"/>
    <col min="4609" max="4610" width="8.375" style="1" customWidth="1"/>
    <col min="4611" max="4612" width="17.375" style="1" customWidth="1"/>
    <col min="4613" max="4613" width="0.375" style="1" customWidth="1"/>
    <col min="4614" max="4614" width="12.375" style="1" bestFit="1" customWidth="1"/>
    <col min="4615" max="4861" width="9.375" style="1"/>
    <col min="4862" max="4862" width="12.375" style="1" customWidth="1"/>
    <col min="4863" max="4863" width="34.375" style="1" customWidth="1"/>
    <col min="4864" max="4864" width="2.375" style="1" customWidth="1"/>
    <col min="4865" max="4866" width="8.375" style="1" customWidth="1"/>
    <col min="4867" max="4868" width="17.375" style="1" customWidth="1"/>
    <col min="4869" max="4869" width="0.375" style="1" customWidth="1"/>
    <col min="4870" max="4870" width="12.375" style="1" bestFit="1" customWidth="1"/>
    <col min="4871" max="5117" width="9.375" style="1"/>
    <col min="5118" max="5118" width="12.375" style="1" customWidth="1"/>
    <col min="5119" max="5119" width="34.375" style="1" customWidth="1"/>
    <col min="5120" max="5120" width="2.375" style="1" customWidth="1"/>
    <col min="5121" max="5122" width="8.375" style="1" customWidth="1"/>
    <col min="5123" max="5124" width="17.375" style="1" customWidth="1"/>
    <col min="5125" max="5125" width="0.375" style="1" customWidth="1"/>
    <col min="5126" max="5126" width="12.375" style="1" bestFit="1" customWidth="1"/>
    <col min="5127" max="5373" width="9.375" style="1"/>
    <col min="5374" max="5374" width="12.375" style="1" customWidth="1"/>
    <col min="5375" max="5375" width="34.375" style="1" customWidth="1"/>
    <col min="5376" max="5376" width="2.375" style="1" customWidth="1"/>
    <col min="5377" max="5378" width="8.375" style="1" customWidth="1"/>
    <col min="5379" max="5380" width="17.375" style="1" customWidth="1"/>
    <col min="5381" max="5381" width="0.375" style="1" customWidth="1"/>
    <col min="5382" max="5382" width="12.375" style="1" bestFit="1" customWidth="1"/>
    <col min="5383" max="5629" width="9.375" style="1"/>
    <col min="5630" max="5630" width="12.375" style="1" customWidth="1"/>
    <col min="5631" max="5631" width="34.375" style="1" customWidth="1"/>
    <col min="5632" max="5632" width="2.375" style="1" customWidth="1"/>
    <col min="5633" max="5634" width="8.375" style="1" customWidth="1"/>
    <col min="5635" max="5636" width="17.375" style="1" customWidth="1"/>
    <col min="5637" max="5637" width="0.375" style="1" customWidth="1"/>
    <col min="5638" max="5638" width="12.375" style="1" bestFit="1" customWidth="1"/>
    <col min="5639" max="5885" width="9.375" style="1"/>
    <col min="5886" max="5886" width="12.375" style="1" customWidth="1"/>
    <col min="5887" max="5887" width="34.375" style="1" customWidth="1"/>
    <col min="5888" max="5888" width="2.375" style="1" customWidth="1"/>
    <col min="5889" max="5890" width="8.375" style="1" customWidth="1"/>
    <col min="5891" max="5892" width="17.375" style="1" customWidth="1"/>
    <col min="5893" max="5893" width="0.375" style="1" customWidth="1"/>
    <col min="5894" max="5894" width="12.375" style="1" bestFit="1" customWidth="1"/>
    <col min="5895" max="6141" width="9.375" style="1"/>
    <col min="6142" max="6142" width="12.375" style="1" customWidth="1"/>
    <col min="6143" max="6143" width="34.375" style="1" customWidth="1"/>
    <col min="6144" max="6144" width="2.375" style="1" customWidth="1"/>
    <col min="6145" max="6146" width="8.375" style="1" customWidth="1"/>
    <col min="6147" max="6148" width="17.375" style="1" customWidth="1"/>
    <col min="6149" max="6149" width="0.375" style="1" customWidth="1"/>
    <col min="6150" max="6150" width="12.375" style="1" bestFit="1" customWidth="1"/>
    <col min="6151" max="6397" width="9.375" style="1"/>
    <col min="6398" max="6398" width="12.375" style="1" customWidth="1"/>
    <col min="6399" max="6399" width="34.375" style="1" customWidth="1"/>
    <col min="6400" max="6400" width="2.375" style="1" customWidth="1"/>
    <col min="6401" max="6402" width="8.375" style="1" customWidth="1"/>
    <col min="6403" max="6404" width="17.375" style="1" customWidth="1"/>
    <col min="6405" max="6405" width="0.375" style="1" customWidth="1"/>
    <col min="6406" max="6406" width="12.375" style="1" bestFit="1" customWidth="1"/>
    <col min="6407" max="6653" width="9.375" style="1"/>
    <col min="6654" max="6654" width="12.375" style="1" customWidth="1"/>
    <col min="6655" max="6655" width="34.375" style="1" customWidth="1"/>
    <col min="6656" max="6656" width="2.375" style="1" customWidth="1"/>
    <col min="6657" max="6658" width="8.375" style="1" customWidth="1"/>
    <col min="6659" max="6660" width="17.375" style="1" customWidth="1"/>
    <col min="6661" max="6661" width="0.375" style="1" customWidth="1"/>
    <col min="6662" max="6662" width="12.375" style="1" bestFit="1" customWidth="1"/>
    <col min="6663" max="6909" width="9.375" style="1"/>
    <col min="6910" max="6910" width="12.375" style="1" customWidth="1"/>
    <col min="6911" max="6911" width="34.375" style="1" customWidth="1"/>
    <col min="6912" max="6912" width="2.375" style="1" customWidth="1"/>
    <col min="6913" max="6914" width="8.375" style="1" customWidth="1"/>
    <col min="6915" max="6916" width="17.375" style="1" customWidth="1"/>
    <col min="6917" max="6917" width="0.375" style="1" customWidth="1"/>
    <col min="6918" max="6918" width="12.375" style="1" bestFit="1" customWidth="1"/>
    <col min="6919" max="7165" width="9.375" style="1"/>
    <col min="7166" max="7166" width="12.375" style="1" customWidth="1"/>
    <col min="7167" max="7167" width="34.375" style="1" customWidth="1"/>
    <col min="7168" max="7168" width="2.375" style="1" customWidth="1"/>
    <col min="7169" max="7170" width="8.375" style="1" customWidth="1"/>
    <col min="7171" max="7172" width="17.375" style="1" customWidth="1"/>
    <col min="7173" max="7173" width="0.375" style="1" customWidth="1"/>
    <col min="7174" max="7174" width="12.375" style="1" bestFit="1" customWidth="1"/>
    <col min="7175" max="7421" width="9.375" style="1"/>
    <col min="7422" max="7422" width="12.375" style="1" customWidth="1"/>
    <col min="7423" max="7423" width="34.375" style="1" customWidth="1"/>
    <col min="7424" max="7424" width="2.375" style="1" customWidth="1"/>
    <col min="7425" max="7426" width="8.375" style="1" customWidth="1"/>
    <col min="7427" max="7428" width="17.375" style="1" customWidth="1"/>
    <col min="7429" max="7429" width="0.375" style="1" customWidth="1"/>
    <col min="7430" max="7430" width="12.375" style="1" bestFit="1" customWidth="1"/>
    <col min="7431" max="7677" width="9.375" style="1"/>
    <col min="7678" max="7678" width="12.375" style="1" customWidth="1"/>
    <col min="7679" max="7679" width="34.375" style="1" customWidth="1"/>
    <col min="7680" max="7680" width="2.375" style="1" customWidth="1"/>
    <col min="7681" max="7682" width="8.375" style="1" customWidth="1"/>
    <col min="7683" max="7684" width="17.375" style="1" customWidth="1"/>
    <col min="7685" max="7685" width="0.375" style="1" customWidth="1"/>
    <col min="7686" max="7686" width="12.375" style="1" bestFit="1" customWidth="1"/>
    <col min="7687" max="7933" width="9.375" style="1"/>
    <col min="7934" max="7934" width="12.375" style="1" customWidth="1"/>
    <col min="7935" max="7935" width="34.375" style="1" customWidth="1"/>
    <col min="7936" max="7936" width="2.375" style="1" customWidth="1"/>
    <col min="7937" max="7938" width="8.375" style="1" customWidth="1"/>
    <col min="7939" max="7940" width="17.375" style="1" customWidth="1"/>
    <col min="7941" max="7941" width="0.375" style="1" customWidth="1"/>
    <col min="7942" max="7942" width="12.375" style="1" bestFit="1" customWidth="1"/>
    <col min="7943" max="8189" width="9.375" style="1"/>
    <col min="8190" max="8190" width="12.375" style="1" customWidth="1"/>
    <col min="8191" max="8191" width="34.375" style="1" customWidth="1"/>
    <col min="8192" max="8192" width="2.375" style="1" customWidth="1"/>
    <col min="8193" max="8194" width="8.375" style="1" customWidth="1"/>
    <col min="8195" max="8196" width="17.375" style="1" customWidth="1"/>
    <col min="8197" max="8197" width="0.375" style="1" customWidth="1"/>
    <col min="8198" max="8198" width="12.375" style="1" bestFit="1" customWidth="1"/>
    <col min="8199" max="8445" width="9.375" style="1"/>
    <col min="8446" max="8446" width="12.375" style="1" customWidth="1"/>
    <col min="8447" max="8447" width="34.375" style="1" customWidth="1"/>
    <col min="8448" max="8448" width="2.375" style="1" customWidth="1"/>
    <col min="8449" max="8450" width="8.375" style="1" customWidth="1"/>
    <col min="8451" max="8452" width="17.375" style="1" customWidth="1"/>
    <col min="8453" max="8453" width="0.375" style="1" customWidth="1"/>
    <col min="8454" max="8454" width="12.375" style="1" bestFit="1" customWidth="1"/>
    <col min="8455" max="8701" width="9.375" style="1"/>
    <col min="8702" max="8702" width="12.375" style="1" customWidth="1"/>
    <col min="8703" max="8703" width="34.375" style="1" customWidth="1"/>
    <col min="8704" max="8704" width="2.375" style="1" customWidth="1"/>
    <col min="8705" max="8706" width="8.375" style="1" customWidth="1"/>
    <col min="8707" max="8708" width="17.375" style="1" customWidth="1"/>
    <col min="8709" max="8709" width="0.375" style="1" customWidth="1"/>
    <col min="8710" max="8710" width="12.375" style="1" bestFit="1" customWidth="1"/>
    <col min="8711" max="8957" width="9.375" style="1"/>
    <col min="8958" max="8958" width="12.375" style="1" customWidth="1"/>
    <col min="8959" max="8959" width="34.375" style="1" customWidth="1"/>
    <col min="8960" max="8960" width="2.375" style="1" customWidth="1"/>
    <col min="8961" max="8962" width="8.375" style="1" customWidth="1"/>
    <col min="8963" max="8964" width="17.375" style="1" customWidth="1"/>
    <col min="8965" max="8965" width="0.375" style="1" customWidth="1"/>
    <col min="8966" max="8966" width="12.375" style="1" bestFit="1" customWidth="1"/>
    <col min="8967" max="9213" width="9.375" style="1"/>
    <col min="9214" max="9214" width="12.375" style="1" customWidth="1"/>
    <col min="9215" max="9215" width="34.375" style="1" customWidth="1"/>
    <col min="9216" max="9216" width="2.375" style="1" customWidth="1"/>
    <col min="9217" max="9218" width="8.375" style="1" customWidth="1"/>
    <col min="9219" max="9220" width="17.375" style="1" customWidth="1"/>
    <col min="9221" max="9221" width="0.375" style="1" customWidth="1"/>
    <col min="9222" max="9222" width="12.375" style="1" bestFit="1" customWidth="1"/>
    <col min="9223" max="9469" width="9.375" style="1"/>
    <col min="9470" max="9470" width="12.375" style="1" customWidth="1"/>
    <col min="9471" max="9471" width="34.375" style="1" customWidth="1"/>
    <col min="9472" max="9472" width="2.375" style="1" customWidth="1"/>
    <col min="9473" max="9474" width="8.375" style="1" customWidth="1"/>
    <col min="9475" max="9476" width="17.375" style="1" customWidth="1"/>
    <col min="9477" max="9477" width="0.375" style="1" customWidth="1"/>
    <col min="9478" max="9478" width="12.375" style="1" bestFit="1" customWidth="1"/>
    <col min="9479" max="9725" width="9.375" style="1"/>
    <col min="9726" max="9726" width="12.375" style="1" customWidth="1"/>
    <col min="9727" max="9727" width="34.375" style="1" customWidth="1"/>
    <col min="9728" max="9728" width="2.375" style="1" customWidth="1"/>
    <col min="9729" max="9730" width="8.375" style="1" customWidth="1"/>
    <col min="9731" max="9732" width="17.375" style="1" customWidth="1"/>
    <col min="9733" max="9733" width="0.375" style="1" customWidth="1"/>
    <col min="9734" max="9734" width="12.375" style="1" bestFit="1" customWidth="1"/>
    <col min="9735" max="9981" width="9.375" style="1"/>
    <col min="9982" max="9982" width="12.375" style="1" customWidth="1"/>
    <col min="9983" max="9983" width="34.375" style="1" customWidth="1"/>
    <col min="9984" max="9984" width="2.375" style="1" customWidth="1"/>
    <col min="9985" max="9986" width="8.375" style="1" customWidth="1"/>
    <col min="9987" max="9988" width="17.375" style="1" customWidth="1"/>
    <col min="9989" max="9989" width="0.375" style="1" customWidth="1"/>
    <col min="9990" max="9990" width="12.375" style="1" bestFit="1" customWidth="1"/>
    <col min="9991" max="10237" width="9.375" style="1"/>
    <col min="10238" max="10238" width="12.375" style="1" customWidth="1"/>
    <col min="10239" max="10239" width="34.375" style="1" customWidth="1"/>
    <col min="10240" max="10240" width="2.375" style="1" customWidth="1"/>
    <col min="10241" max="10242" width="8.375" style="1" customWidth="1"/>
    <col min="10243" max="10244" width="17.375" style="1" customWidth="1"/>
    <col min="10245" max="10245" width="0.375" style="1" customWidth="1"/>
    <col min="10246" max="10246" width="12.375" style="1" bestFit="1" customWidth="1"/>
    <col min="10247" max="10493" width="9.375" style="1"/>
    <col min="10494" max="10494" width="12.375" style="1" customWidth="1"/>
    <col min="10495" max="10495" width="34.375" style="1" customWidth="1"/>
    <col min="10496" max="10496" width="2.375" style="1" customWidth="1"/>
    <col min="10497" max="10498" width="8.375" style="1" customWidth="1"/>
    <col min="10499" max="10500" width="17.375" style="1" customWidth="1"/>
    <col min="10501" max="10501" width="0.375" style="1" customWidth="1"/>
    <col min="10502" max="10502" width="12.375" style="1" bestFit="1" customWidth="1"/>
    <col min="10503" max="10749" width="9.375" style="1"/>
    <col min="10750" max="10750" width="12.375" style="1" customWidth="1"/>
    <col min="10751" max="10751" width="34.375" style="1" customWidth="1"/>
    <col min="10752" max="10752" width="2.375" style="1" customWidth="1"/>
    <col min="10753" max="10754" width="8.375" style="1" customWidth="1"/>
    <col min="10755" max="10756" width="17.375" style="1" customWidth="1"/>
    <col min="10757" max="10757" width="0.375" style="1" customWidth="1"/>
    <col min="10758" max="10758" width="12.375" style="1" bestFit="1" customWidth="1"/>
    <col min="10759" max="11005" width="9.375" style="1"/>
    <col min="11006" max="11006" width="12.375" style="1" customWidth="1"/>
    <col min="11007" max="11007" width="34.375" style="1" customWidth="1"/>
    <col min="11008" max="11008" width="2.375" style="1" customWidth="1"/>
    <col min="11009" max="11010" width="8.375" style="1" customWidth="1"/>
    <col min="11011" max="11012" width="17.375" style="1" customWidth="1"/>
    <col min="11013" max="11013" width="0.375" style="1" customWidth="1"/>
    <col min="11014" max="11014" width="12.375" style="1" bestFit="1" customWidth="1"/>
    <col min="11015" max="11261" width="9.375" style="1"/>
    <col min="11262" max="11262" width="12.375" style="1" customWidth="1"/>
    <col min="11263" max="11263" width="34.375" style="1" customWidth="1"/>
    <col min="11264" max="11264" width="2.375" style="1" customWidth="1"/>
    <col min="11265" max="11266" width="8.375" style="1" customWidth="1"/>
    <col min="11267" max="11268" width="17.375" style="1" customWidth="1"/>
    <col min="11269" max="11269" width="0.375" style="1" customWidth="1"/>
    <col min="11270" max="11270" width="12.375" style="1" bestFit="1" customWidth="1"/>
    <col min="11271" max="11517" width="9.375" style="1"/>
    <col min="11518" max="11518" width="12.375" style="1" customWidth="1"/>
    <col min="11519" max="11519" width="34.375" style="1" customWidth="1"/>
    <col min="11520" max="11520" width="2.375" style="1" customWidth="1"/>
    <col min="11521" max="11522" width="8.375" style="1" customWidth="1"/>
    <col min="11523" max="11524" width="17.375" style="1" customWidth="1"/>
    <col min="11525" max="11525" width="0.375" style="1" customWidth="1"/>
    <col min="11526" max="11526" width="12.375" style="1" bestFit="1" customWidth="1"/>
    <col min="11527" max="11773" width="9.375" style="1"/>
    <col min="11774" max="11774" width="12.375" style="1" customWidth="1"/>
    <col min="11775" max="11775" width="34.375" style="1" customWidth="1"/>
    <col min="11776" max="11776" width="2.375" style="1" customWidth="1"/>
    <col min="11777" max="11778" width="8.375" style="1" customWidth="1"/>
    <col min="11779" max="11780" width="17.375" style="1" customWidth="1"/>
    <col min="11781" max="11781" width="0.375" style="1" customWidth="1"/>
    <col min="11782" max="11782" width="12.375" style="1" bestFit="1" customWidth="1"/>
    <col min="11783" max="12029" width="9.375" style="1"/>
    <col min="12030" max="12030" width="12.375" style="1" customWidth="1"/>
    <col min="12031" max="12031" width="34.375" style="1" customWidth="1"/>
    <col min="12032" max="12032" width="2.375" style="1" customWidth="1"/>
    <col min="12033" max="12034" width="8.375" style="1" customWidth="1"/>
    <col min="12035" max="12036" width="17.375" style="1" customWidth="1"/>
    <col min="12037" max="12037" width="0.375" style="1" customWidth="1"/>
    <col min="12038" max="12038" width="12.375" style="1" bestFit="1" customWidth="1"/>
    <col min="12039" max="12285" width="9.375" style="1"/>
    <col min="12286" max="12286" width="12.375" style="1" customWidth="1"/>
    <col min="12287" max="12287" width="34.375" style="1" customWidth="1"/>
    <col min="12288" max="12288" width="2.375" style="1" customWidth="1"/>
    <col min="12289" max="12290" width="8.375" style="1" customWidth="1"/>
    <col min="12291" max="12292" width="17.375" style="1" customWidth="1"/>
    <col min="12293" max="12293" width="0.375" style="1" customWidth="1"/>
    <col min="12294" max="12294" width="12.375" style="1" bestFit="1" customWidth="1"/>
    <col min="12295" max="12541" width="9.375" style="1"/>
    <col min="12542" max="12542" width="12.375" style="1" customWidth="1"/>
    <col min="12543" max="12543" width="34.375" style="1" customWidth="1"/>
    <col min="12544" max="12544" width="2.375" style="1" customWidth="1"/>
    <col min="12545" max="12546" width="8.375" style="1" customWidth="1"/>
    <col min="12547" max="12548" width="17.375" style="1" customWidth="1"/>
    <col min="12549" max="12549" width="0.375" style="1" customWidth="1"/>
    <col min="12550" max="12550" width="12.375" style="1" bestFit="1" customWidth="1"/>
    <col min="12551" max="12797" width="9.375" style="1"/>
    <col min="12798" max="12798" width="12.375" style="1" customWidth="1"/>
    <col min="12799" max="12799" width="34.375" style="1" customWidth="1"/>
    <col min="12800" max="12800" width="2.375" style="1" customWidth="1"/>
    <col min="12801" max="12802" width="8.375" style="1" customWidth="1"/>
    <col min="12803" max="12804" width="17.375" style="1" customWidth="1"/>
    <col min="12805" max="12805" width="0.375" style="1" customWidth="1"/>
    <col min="12806" max="12806" width="12.375" style="1" bestFit="1" customWidth="1"/>
    <col min="12807" max="13053" width="9.375" style="1"/>
    <col min="13054" max="13054" width="12.375" style="1" customWidth="1"/>
    <col min="13055" max="13055" width="34.375" style="1" customWidth="1"/>
    <col min="13056" max="13056" width="2.375" style="1" customWidth="1"/>
    <col min="13057" max="13058" width="8.375" style="1" customWidth="1"/>
    <col min="13059" max="13060" width="17.375" style="1" customWidth="1"/>
    <col min="13061" max="13061" width="0.375" style="1" customWidth="1"/>
    <col min="13062" max="13062" width="12.375" style="1" bestFit="1" customWidth="1"/>
    <col min="13063" max="13309" width="9.375" style="1"/>
    <col min="13310" max="13310" width="12.375" style="1" customWidth="1"/>
    <col min="13311" max="13311" width="34.375" style="1" customWidth="1"/>
    <col min="13312" max="13312" width="2.375" style="1" customWidth="1"/>
    <col min="13313" max="13314" width="8.375" style="1" customWidth="1"/>
    <col min="13315" max="13316" width="17.375" style="1" customWidth="1"/>
    <col min="13317" max="13317" width="0.375" style="1" customWidth="1"/>
    <col min="13318" max="13318" width="12.375" style="1" bestFit="1" customWidth="1"/>
    <col min="13319" max="13565" width="9.375" style="1"/>
    <col min="13566" max="13566" width="12.375" style="1" customWidth="1"/>
    <col min="13567" max="13567" width="34.375" style="1" customWidth="1"/>
    <col min="13568" max="13568" width="2.375" style="1" customWidth="1"/>
    <col min="13569" max="13570" width="8.375" style="1" customWidth="1"/>
    <col min="13571" max="13572" width="17.375" style="1" customWidth="1"/>
    <col min="13573" max="13573" width="0.375" style="1" customWidth="1"/>
    <col min="13574" max="13574" width="12.375" style="1" bestFit="1" customWidth="1"/>
    <col min="13575" max="13821" width="9.375" style="1"/>
    <col min="13822" max="13822" width="12.375" style="1" customWidth="1"/>
    <col min="13823" max="13823" width="34.375" style="1" customWidth="1"/>
    <col min="13824" max="13824" width="2.375" style="1" customWidth="1"/>
    <col min="13825" max="13826" width="8.375" style="1" customWidth="1"/>
    <col min="13827" max="13828" width="17.375" style="1" customWidth="1"/>
    <col min="13829" max="13829" width="0.375" style="1" customWidth="1"/>
    <col min="13830" max="13830" width="12.375" style="1" bestFit="1" customWidth="1"/>
    <col min="13831" max="14077" width="9.375" style="1"/>
    <col min="14078" max="14078" width="12.375" style="1" customWidth="1"/>
    <col min="14079" max="14079" width="34.375" style="1" customWidth="1"/>
    <col min="14080" max="14080" width="2.375" style="1" customWidth="1"/>
    <col min="14081" max="14082" width="8.375" style="1" customWidth="1"/>
    <col min="14083" max="14084" width="17.375" style="1" customWidth="1"/>
    <col min="14085" max="14085" width="0.375" style="1" customWidth="1"/>
    <col min="14086" max="14086" width="12.375" style="1" bestFit="1" customWidth="1"/>
    <col min="14087" max="14333" width="9.375" style="1"/>
    <col min="14334" max="14334" width="12.375" style="1" customWidth="1"/>
    <col min="14335" max="14335" width="34.375" style="1" customWidth="1"/>
    <col min="14336" max="14336" width="2.375" style="1" customWidth="1"/>
    <col min="14337" max="14338" width="8.375" style="1" customWidth="1"/>
    <col min="14339" max="14340" width="17.375" style="1" customWidth="1"/>
    <col min="14341" max="14341" width="0.375" style="1" customWidth="1"/>
    <col min="14342" max="14342" width="12.375" style="1" bestFit="1" customWidth="1"/>
    <col min="14343" max="14589" width="9.375" style="1"/>
    <col min="14590" max="14590" width="12.375" style="1" customWidth="1"/>
    <col min="14591" max="14591" width="34.375" style="1" customWidth="1"/>
    <col min="14592" max="14592" width="2.375" style="1" customWidth="1"/>
    <col min="14593" max="14594" width="8.375" style="1" customWidth="1"/>
    <col min="14595" max="14596" width="17.375" style="1" customWidth="1"/>
    <col min="14597" max="14597" width="0.375" style="1" customWidth="1"/>
    <col min="14598" max="14598" width="12.375" style="1" bestFit="1" customWidth="1"/>
    <col min="14599" max="14845" width="9.375" style="1"/>
    <col min="14846" max="14846" width="12.375" style="1" customWidth="1"/>
    <col min="14847" max="14847" width="34.375" style="1" customWidth="1"/>
    <col min="14848" max="14848" width="2.375" style="1" customWidth="1"/>
    <col min="14849" max="14850" width="8.375" style="1" customWidth="1"/>
    <col min="14851" max="14852" width="17.375" style="1" customWidth="1"/>
    <col min="14853" max="14853" width="0.375" style="1" customWidth="1"/>
    <col min="14854" max="14854" width="12.375" style="1" bestFit="1" customWidth="1"/>
    <col min="14855" max="15101" width="9.375" style="1"/>
    <col min="15102" max="15102" width="12.375" style="1" customWidth="1"/>
    <col min="15103" max="15103" width="34.375" style="1" customWidth="1"/>
    <col min="15104" max="15104" width="2.375" style="1" customWidth="1"/>
    <col min="15105" max="15106" width="8.375" style="1" customWidth="1"/>
    <col min="15107" max="15108" width="17.375" style="1" customWidth="1"/>
    <col min="15109" max="15109" width="0.375" style="1" customWidth="1"/>
    <col min="15110" max="15110" width="12.375" style="1" bestFit="1" customWidth="1"/>
    <col min="15111" max="15357" width="9.375" style="1"/>
    <col min="15358" max="15358" width="12.375" style="1" customWidth="1"/>
    <col min="15359" max="15359" width="34.375" style="1" customWidth="1"/>
    <col min="15360" max="15360" width="2.375" style="1" customWidth="1"/>
    <col min="15361" max="15362" width="8.375" style="1" customWidth="1"/>
    <col min="15363" max="15364" width="17.375" style="1" customWidth="1"/>
    <col min="15365" max="15365" width="0.375" style="1" customWidth="1"/>
    <col min="15366" max="15366" width="12.375" style="1" bestFit="1" customWidth="1"/>
    <col min="15367" max="15613" width="9.375" style="1"/>
    <col min="15614" max="15614" width="12.375" style="1" customWidth="1"/>
    <col min="15615" max="15615" width="34.375" style="1" customWidth="1"/>
    <col min="15616" max="15616" width="2.375" style="1" customWidth="1"/>
    <col min="15617" max="15618" width="8.375" style="1" customWidth="1"/>
    <col min="15619" max="15620" width="17.375" style="1" customWidth="1"/>
    <col min="15621" max="15621" width="0.375" style="1" customWidth="1"/>
    <col min="15622" max="15622" width="12.375" style="1" bestFit="1" customWidth="1"/>
    <col min="15623" max="15869" width="9.375" style="1"/>
    <col min="15870" max="15870" width="12.375" style="1" customWidth="1"/>
    <col min="15871" max="15871" width="34.375" style="1" customWidth="1"/>
    <col min="15872" max="15872" width="2.375" style="1" customWidth="1"/>
    <col min="15873" max="15874" width="8.375" style="1" customWidth="1"/>
    <col min="15875" max="15876" width="17.375" style="1" customWidth="1"/>
    <col min="15877" max="15877" width="0.375" style="1" customWidth="1"/>
    <col min="15878" max="15878" width="12.375" style="1" bestFit="1" customWidth="1"/>
    <col min="15879" max="16125" width="9.375" style="1"/>
    <col min="16126" max="16126" width="12.375" style="1" customWidth="1"/>
    <col min="16127" max="16127" width="34.375" style="1" customWidth="1"/>
    <col min="16128" max="16128" width="2.375" style="1" customWidth="1"/>
    <col min="16129" max="16130" width="8.375" style="1" customWidth="1"/>
    <col min="16131" max="16132" width="17.375" style="1" customWidth="1"/>
    <col min="16133" max="16133" width="0.375" style="1" customWidth="1"/>
    <col min="16134" max="16134" width="12.375" style="1" bestFit="1" customWidth="1"/>
    <col min="16135" max="16384" width="9.375" style="1"/>
  </cols>
  <sheetData>
    <row r="1" spans="2:11" ht="19.5" customHeight="1" x14ac:dyDescent="0.2">
      <c r="B1" s="39" t="str">
        <f>'التدفقات النقدية'!B1:E1</f>
        <v>شركة رمز الأثاث المحدودة</v>
      </c>
      <c r="C1" s="39"/>
      <c r="D1" s="192"/>
      <c r="E1" s="60"/>
      <c r="F1" s="137"/>
      <c r="G1" s="60"/>
      <c r="H1" s="60"/>
      <c r="I1" s="60"/>
    </row>
    <row r="2" spans="2:11" ht="19.5" customHeight="1" x14ac:dyDescent="0.2">
      <c r="B2" s="45" t="str">
        <f>'التدفقات النقدية'!B2:E2</f>
        <v>شركة شخص واحد - ذات مسئولية محدودة أجنبية</v>
      </c>
      <c r="C2" s="45"/>
      <c r="D2" s="192"/>
      <c r="E2" s="60"/>
      <c r="F2" s="137"/>
      <c r="G2" s="60"/>
      <c r="H2" s="60"/>
      <c r="I2" s="60"/>
    </row>
    <row r="3" spans="2:11" ht="19.5" customHeight="1" x14ac:dyDescent="0.2">
      <c r="B3" s="206" t="s">
        <v>174</v>
      </c>
      <c r="C3" s="62"/>
      <c r="D3" s="115"/>
      <c r="E3" s="115"/>
      <c r="F3" s="126"/>
      <c r="G3" s="111"/>
      <c r="H3" s="90"/>
      <c r="I3" s="111"/>
    </row>
    <row r="4" spans="2:11" ht="19.5" customHeight="1" x14ac:dyDescent="0.2">
      <c r="B4" s="145" t="s">
        <v>22</v>
      </c>
      <c r="C4" s="145"/>
      <c r="D4" s="193"/>
      <c r="E4" s="61"/>
      <c r="F4" s="127"/>
      <c r="G4" s="61"/>
      <c r="H4" s="61"/>
      <c r="I4" s="111"/>
    </row>
    <row r="5" spans="2:11" s="13" customFormat="1" ht="19.149999999999999" customHeight="1" x14ac:dyDescent="0.2">
      <c r="B5" s="35"/>
      <c r="C5" s="35"/>
      <c r="E5" s="35"/>
      <c r="G5" s="35"/>
      <c r="H5" s="304" t="s">
        <v>146</v>
      </c>
      <c r="I5" s="12"/>
      <c r="J5" s="34"/>
      <c r="K5" s="34"/>
    </row>
    <row r="6" spans="2:11" s="13" customFormat="1" ht="21" customHeight="1" x14ac:dyDescent="0.2">
      <c r="B6" s="112" t="s">
        <v>31</v>
      </c>
      <c r="C6" s="112"/>
      <c r="E6" s="50"/>
      <c r="H6" s="305"/>
      <c r="J6" s="5"/>
      <c r="K6" s="34"/>
    </row>
    <row r="7" spans="2:11" s="13" customFormat="1" ht="12" customHeight="1" x14ac:dyDescent="0.2">
      <c r="B7" s="120"/>
      <c r="C7" s="120"/>
      <c r="E7" s="120"/>
      <c r="H7" s="195"/>
      <c r="J7" s="34"/>
      <c r="K7" s="34"/>
    </row>
    <row r="8" spans="2:11" s="13" customFormat="1" ht="18.600000000000001" customHeight="1" x14ac:dyDescent="0.2">
      <c r="B8" s="270" t="s">
        <v>134</v>
      </c>
      <c r="C8" s="270"/>
      <c r="E8" s="270"/>
      <c r="H8" s="195">
        <v>3858</v>
      </c>
      <c r="J8" s="34"/>
      <c r="K8" s="34"/>
    </row>
    <row r="9" spans="2:11" s="13" customFormat="1" ht="21" customHeight="1" x14ac:dyDescent="0.2">
      <c r="B9" s="120" t="s">
        <v>46</v>
      </c>
      <c r="C9" s="120"/>
      <c r="E9" s="120"/>
      <c r="H9" s="98">
        <v>33692</v>
      </c>
      <c r="J9" s="34"/>
      <c r="K9" s="34"/>
    </row>
    <row r="10" spans="2:11" s="13" customFormat="1" ht="27.75" customHeight="1" thickBot="1" x14ac:dyDescent="0.25">
      <c r="B10" s="50"/>
      <c r="C10" s="120"/>
      <c r="E10" s="50"/>
      <c r="H10" s="196">
        <f>SUM(H8:H9)</f>
        <v>37550</v>
      </c>
      <c r="J10" s="5"/>
      <c r="K10" s="34"/>
    </row>
    <row r="11" spans="2:11" s="13" customFormat="1" ht="19.149999999999999" customHeight="1" thickTop="1" x14ac:dyDescent="0.2">
      <c r="B11" s="120"/>
      <c r="C11" s="120"/>
      <c r="E11" s="120"/>
      <c r="H11" s="197"/>
      <c r="J11" s="34"/>
      <c r="K11" s="34"/>
    </row>
    <row r="12" spans="2:11" s="13" customFormat="1" ht="46.15" customHeight="1" x14ac:dyDescent="0.2">
      <c r="B12" s="141" t="s">
        <v>61</v>
      </c>
      <c r="C12" s="120"/>
      <c r="E12" s="50"/>
      <c r="H12" s="197"/>
      <c r="J12" s="34"/>
      <c r="K12" s="34"/>
    </row>
    <row r="13" spans="2:11" s="13" customFormat="1" ht="19.149999999999999" customHeight="1" x14ac:dyDescent="0.2">
      <c r="B13" s="141"/>
      <c r="C13" s="230"/>
      <c r="E13" s="35"/>
      <c r="H13" s="304" t="s">
        <v>146</v>
      </c>
      <c r="J13" s="34"/>
      <c r="K13" s="34"/>
    </row>
    <row r="14" spans="2:11" ht="17.45" customHeight="1" x14ac:dyDescent="0.2">
      <c r="C14" s="141"/>
      <c r="E14" s="230"/>
      <c r="H14" s="305"/>
    </row>
    <row r="15" spans="2:11" ht="26.45" customHeight="1" x14ac:dyDescent="0.2">
      <c r="B15" s="1" t="s">
        <v>110</v>
      </c>
      <c r="C15" s="141"/>
      <c r="E15" s="35"/>
      <c r="H15" s="98">
        <v>2693</v>
      </c>
    </row>
    <row r="16" spans="2:11" ht="27" customHeight="1" thickBot="1" x14ac:dyDescent="0.25">
      <c r="B16" s="51"/>
      <c r="C16" s="91"/>
      <c r="E16" s="91"/>
      <c r="H16" s="196">
        <f>SUM(H15:H15)</f>
        <v>2693</v>
      </c>
      <c r="J16" s="177"/>
    </row>
    <row r="17" spans="2:10" ht="16.899999999999999" customHeight="1" thickTop="1" x14ac:dyDescent="0.2">
      <c r="B17" s="91"/>
      <c r="C17" s="91"/>
      <c r="D17" s="197"/>
      <c r="E17" s="91"/>
      <c r="F17" s="113"/>
    </row>
    <row r="18" spans="2:10" ht="14.25" customHeight="1" x14ac:dyDescent="0.2">
      <c r="B18" s="308" t="s">
        <v>141</v>
      </c>
      <c r="C18" s="308"/>
      <c r="D18" s="308"/>
      <c r="E18" s="308"/>
      <c r="F18" s="308"/>
      <c r="G18" s="308"/>
      <c r="H18" s="308"/>
      <c r="I18" s="279"/>
      <c r="J18" s="279"/>
    </row>
    <row r="19" spans="2:10" ht="14.25" customHeight="1" x14ac:dyDescent="0.2">
      <c r="B19" s="91"/>
      <c r="C19" s="91"/>
      <c r="D19" s="197"/>
      <c r="E19" s="91"/>
      <c r="F19" s="113"/>
    </row>
    <row r="20" spans="2:10" ht="14.25" customHeight="1" x14ac:dyDescent="0.2">
      <c r="B20" s="309" t="s">
        <v>179</v>
      </c>
      <c r="C20" s="309"/>
      <c r="D20" s="309"/>
      <c r="E20" s="309"/>
      <c r="F20" s="309"/>
      <c r="G20" s="309"/>
      <c r="H20" s="309"/>
      <c r="I20" s="284"/>
      <c r="J20" s="284"/>
    </row>
    <row r="21" spans="2:10" ht="14.25" customHeight="1" x14ac:dyDescent="0.2">
      <c r="B21" s="91"/>
      <c r="C21" s="91"/>
      <c r="D21" s="98"/>
      <c r="E21" s="91"/>
      <c r="F21" s="113"/>
    </row>
    <row r="22" spans="2:10" ht="14.25" customHeight="1" x14ac:dyDescent="0.2">
      <c r="B22" s="209" t="s">
        <v>67</v>
      </c>
      <c r="D22" s="209" t="s">
        <v>68</v>
      </c>
      <c r="E22" s="1"/>
      <c r="F22" s="209" t="s">
        <v>69</v>
      </c>
      <c r="H22" s="210" t="s">
        <v>148</v>
      </c>
    </row>
    <row r="23" spans="2:10" ht="6.75" customHeight="1" x14ac:dyDescent="0.2">
      <c r="B23" s="272"/>
      <c r="D23" s="272"/>
      <c r="E23" s="1"/>
      <c r="F23" s="272"/>
      <c r="H23" s="214"/>
    </row>
    <row r="24" spans="2:10" ht="14.25" customHeight="1" x14ac:dyDescent="0.2">
      <c r="B24" s="306" t="s">
        <v>178</v>
      </c>
      <c r="C24" s="91"/>
      <c r="D24" s="307" t="s">
        <v>70</v>
      </c>
      <c r="E24" s="1"/>
      <c r="F24" s="273" t="s">
        <v>71</v>
      </c>
      <c r="H24" s="211">
        <v>0</v>
      </c>
    </row>
    <row r="25" spans="2:10" ht="14.25" customHeight="1" x14ac:dyDescent="0.2">
      <c r="B25" s="306"/>
      <c r="C25" s="91"/>
      <c r="D25" s="307"/>
      <c r="E25" s="1"/>
      <c r="F25" s="273" t="s">
        <v>72</v>
      </c>
      <c r="H25" s="211">
        <v>1196400</v>
      </c>
    </row>
    <row r="26" spans="2:10" ht="14.25" customHeight="1" x14ac:dyDescent="0.2">
      <c r="B26" s="91"/>
      <c r="C26" s="91"/>
      <c r="D26" s="98"/>
      <c r="E26" s="91"/>
      <c r="F26" s="113"/>
    </row>
    <row r="27" spans="2:10" ht="14.25" customHeight="1" x14ac:dyDescent="0.2">
      <c r="B27" s="91" t="s">
        <v>73</v>
      </c>
      <c r="C27" s="91"/>
      <c r="D27" s="98"/>
      <c r="E27" s="91"/>
      <c r="F27" s="113"/>
    </row>
    <row r="28" spans="2:10" ht="24.75" customHeight="1" x14ac:dyDescent="0.2">
      <c r="B28" s="91"/>
      <c r="C28" s="91"/>
      <c r="D28" s="98"/>
      <c r="E28" s="91"/>
      <c r="F28" s="113"/>
    </row>
    <row r="29" spans="2:10" ht="14.25" customHeight="1" x14ac:dyDescent="0.2">
      <c r="B29" s="212" t="s">
        <v>132</v>
      </c>
      <c r="C29" s="212"/>
      <c r="D29" s="212"/>
      <c r="E29" s="1"/>
      <c r="F29" s="214"/>
      <c r="H29" s="210" t="s">
        <v>148</v>
      </c>
    </row>
    <row r="30" spans="2:10" ht="10.5" customHeight="1" x14ac:dyDescent="0.2">
      <c r="C30" s="102"/>
      <c r="D30" s="98"/>
      <c r="F30" s="113"/>
    </row>
    <row r="31" spans="2:10" ht="20.25" customHeight="1" x14ac:dyDescent="0.2">
      <c r="B31" s="285" t="s">
        <v>156</v>
      </c>
      <c r="C31" s="212"/>
      <c r="D31" s="212"/>
      <c r="E31" s="1"/>
      <c r="F31" s="215"/>
      <c r="H31" s="211">
        <v>1196400</v>
      </c>
    </row>
    <row r="32" spans="2:10" ht="20.25" customHeight="1" thickBot="1" x14ac:dyDescent="0.25">
      <c r="B32" s="212"/>
      <c r="C32" s="212"/>
      <c r="D32" s="212"/>
      <c r="E32" s="1"/>
      <c r="F32" s="259"/>
      <c r="H32" s="220">
        <f>SUM(H31)</f>
        <v>1196400</v>
      </c>
    </row>
    <row r="33" spans="1:10" ht="12" customHeight="1" thickTop="1" x14ac:dyDescent="0.2">
      <c r="C33" s="140"/>
      <c r="D33" s="98"/>
      <c r="E33" s="91"/>
      <c r="F33" s="113"/>
    </row>
    <row r="34" spans="1:10" ht="15" customHeight="1" x14ac:dyDescent="0.2">
      <c r="B34" s="151"/>
      <c r="C34" s="151"/>
      <c r="D34" s="98"/>
      <c r="E34" s="151"/>
      <c r="F34" s="113"/>
    </row>
    <row r="35" spans="1:10" ht="15" customHeight="1" x14ac:dyDescent="0.2">
      <c r="B35" s="151"/>
      <c r="C35" s="151"/>
      <c r="D35" s="98"/>
      <c r="E35" s="151"/>
      <c r="F35" s="113"/>
    </row>
    <row r="36" spans="1:10" ht="15" customHeight="1" x14ac:dyDescent="0.2">
      <c r="B36" s="151"/>
      <c r="C36" s="151"/>
      <c r="D36" s="98"/>
      <c r="E36" s="151"/>
      <c r="F36" s="113"/>
    </row>
    <row r="37" spans="1:10" ht="15" customHeight="1" x14ac:dyDescent="0.2">
      <c r="B37" s="151"/>
      <c r="C37" s="151"/>
      <c r="D37" s="98"/>
      <c r="E37" s="151"/>
      <c r="F37" s="113"/>
    </row>
    <row r="38" spans="1:10" ht="15" customHeight="1" x14ac:dyDescent="0.2">
      <c r="B38" s="151"/>
      <c r="C38" s="151"/>
      <c r="D38" s="98"/>
      <c r="E38" s="151"/>
      <c r="F38" s="113"/>
    </row>
    <row r="39" spans="1:10" ht="15" customHeight="1" x14ac:dyDescent="0.2">
      <c r="B39" s="151"/>
      <c r="C39" s="151"/>
      <c r="D39" s="98"/>
      <c r="E39" s="151"/>
      <c r="F39" s="113"/>
    </row>
    <row r="40" spans="1:10" ht="35.25" customHeight="1" x14ac:dyDescent="0.2">
      <c r="B40" s="274"/>
      <c r="C40" s="274"/>
      <c r="D40" s="275"/>
      <c r="E40" s="274"/>
      <c r="F40" s="240"/>
      <c r="G40" s="4"/>
      <c r="H40" s="4"/>
    </row>
    <row r="41" spans="1:10" ht="20.25" customHeight="1" x14ac:dyDescent="0.2">
      <c r="A41" s="303">
        <v>16</v>
      </c>
      <c r="B41" s="303"/>
      <c r="C41" s="303"/>
      <c r="D41" s="303"/>
      <c r="E41" s="303"/>
      <c r="F41" s="303"/>
      <c r="G41" s="303"/>
      <c r="H41" s="303"/>
    </row>
    <row r="42" spans="1:10" ht="18" customHeight="1" x14ac:dyDescent="0.2"/>
    <row r="43" spans="1:10" ht="18" customHeight="1" x14ac:dyDescent="0.2">
      <c r="A43" s="114"/>
      <c r="B43" s="114"/>
      <c r="C43" s="114"/>
      <c r="D43" s="201"/>
      <c r="E43" s="114"/>
      <c r="F43" s="139"/>
      <c r="G43" s="114"/>
      <c r="H43" s="114"/>
      <c r="I43" s="114"/>
      <c r="J43" s="114"/>
    </row>
  </sheetData>
  <customSheetViews>
    <customSheetView guid="{C4C54333-0C8B-484B-8210-F3D7E510C081}" scale="175" showGridLines="0" topLeftCell="A49">
      <selection activeCell="D11" sqref="D11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7">
    <mergeCell ref="A41:H41"/>
    <mergeCell ref="H5:H6"/>
    <mergeCell ref="H13:H14"/>
    <mergeCell ref="B24:B25"/>
    <mergeCell ref="D24:D25"/>
    <mergeCell ref="B18:H18"/>
    <mergeCell ref="B20:H20"/>
  </mergeCells>
  <printOptions horizontalCentered="1"/>
  <pageMargins left="0.39370078740157483" right="0.39370078740157483" top="0.62992125984251968" bottom="0" header="0" footer="0"/>
  <pageSetup paperSize="9" firstPageNumber="5" orientation="portrait" useFirstPageNumber="1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29"/>
  <sheetViews>
    <sheetView rightToLeft="1" topLeftCell="A4" zoomScale="130" zoomScaleNormal="130" zoomScaleSheetLayoutView="100" workbookViewId="0">
      <selection activeCell="M2" sqref="M2"/>
    </sheetView>
  </sheetViews>
  <sheetFormatPr defaultColWidth="9.125" defaultRowHeight="20.25" x14ac:dyDescent="0.5"/>
  <cols>
    <col min="1" max="1" width="4.375" style="171" customWidth="1"/>
    <col min="2" max="2" width="59.125" style="171" customWidth="1"/>
    <col min="3" max="3" width="1.75" style="170" customWidth="1"/>
    <col min="4" max="4" width="12" style="170" customWidth="1"/>
    <col min="5" max="5" width="1.125" style="170" customWidth="1"/>
    <col min="6" max="6" width="12.75" style="170" customWidth="1"/>
    <col min="7" max="7" width="1.125" style="170" customWidth="1"/>
    <col min="8" max="8" width="13.125" style="170" customWidth="1"/>
    <col min="9" max="9" width="0.875" style="170" customWidth="1"/>
    <col min="10" max="10" width="13.375" style="170" customWidth="1"/>
    <col min="11" max="11" width="3.125" style="158" bestFit="1" customWidth="1"/>
    <col min="12" max="12" width="9.125" style="170"/>
    <col min="13" max="16384" width="9.125" style="171"/>
  </cols>
  <sheetData>
    <row r="1" spans="1:12" s="160" customFormat="1" ht="20.100000000000001" customHeight="1" x14ac:dyDescent="0.5">
      <c r="A1" s="156" t="str">
        <f>'المركز المالي (2)'!A1</f>
        <v>شركة رمز الأثاث المحدودة</v>
      </c>
      <c r="B1" s="156"/>
      <c r="C1" s="157"/>
      <c r="D1" s="157"/>
      <c r="E1" s="157"/>
      <c r="F1" s="157"/>
      <c r="G1" s="157"/>
      <c r="H1" s="157"/>
      <c r="I1" s="157"/>
      <c r="J1" s="157"/>
      <c r="K1" s="158"/>
      <c r="L1" s="159"/>
    </row>
    <row r="2" spans="1:12" s="160" customFormat="1" ht="20.100000000000001" customHeight="1" x14ac:dyDescent="0.5">
      <c r="A2" s="161" t="str">
        <f>'المركز المالي (2)'!A2</f>
        <v>شركة شخص واحد - ذات مسئولية محدودة أجنبية</v>
      </c>
      <c r="B2" s="161"/>
      <c r="C2" s="157"/>
      <c r="D2" s="157"/>
      <c r="E2" s="157"/>
      <c r="F2" s="157"/>
      <c r="G2" s="157"/>
      <c r="H2" s="157"/>
      <c r="I2" s="157"/>
      <c r="J2" s="157"/>
      <c r="K2" s="158"/>
      <c r="L2" s="159"/>
    </row>
    <row r="3" spans="1:12" s="160" customFormat="1" ht="20.100000000000001" customHeight="1" x14ac:dyDescent="0.5">
      <c r="A3" s="169" t="s">
        <v>173</v>
      </c>
      <c r="B3" s="169"/>
      <c r="C3" s="169"/>
      <c r="D3" s="169"/>
      <c r="E3" s="169"/>
      <c r="F3" s="169"/>
      <c r="G3" s="169"/>
      <c r="H3" s="157"/>
      <c r="I3" s="157"/>
      <c r="J3" s="157"/>
      <c r="K3" s="158"/>
      <c r="L3" s="159"/>
    </row>
    <row r="4" spans="1:12" s="160" customFormat="1" ht="20.100000000000001" customHeight="1" x14ac:dyDescent="0.5">
      <c r="A4" s="174" t="str">
        <f>'التدفقات النقدية'!B5</f>
        <v>(جميع المبالغ بالريال السعودي)</v>
      </c>
      <c r="B4" s="162"/>
      <c r="C4" s="163"/>
      <c r="D4" s="163"/>
      <c r="E4" s="163"/>
      <c r="F4" s="163"/>
      <c r="G4" s="163"/>
      <c r="H4" s="163"/>
      <c r="I4" s="163"/>
      <c r="J4" s="163"/>
      <c r="K4" s="158"/>
      <c r="L4" s="159"/>
    </row>
    <row r="5" spans="1:12" s="160" customFormat="1" ht="11.25" customHeight="1" x14ac:dyDescent="0.2">
      <c r="C5" s="159"/>
      <c r="D5" s="159"/>
      <c r="E5" s="159"/>
      <c r="F5" s="159"/>
      <c r="G5" s="159"/>
      <c r="H5" s="159"/>
      <c r="I5" s="159"/>
      <c r="J5" s="159"/>
      <c r="K5" s="165"/>
      <c r="L5" s="159"/>
    </row>
    <row r="6" spans="1:12" s="169" customFormat="1" ht="18" customHeight="1" x14ac:dyDescent="0.5">
      <c r="A6" s="168" t="s">
        <v>127</v>
      </c>
      <c r="B6" s="173" t="s">
        <v>75</v>
      </c>
      <c r="C6" s="167"/>
      <c r="D6" s="166" t="s">
        <v>135</v>
      </c>
      <c r="E6" s="167"/>
      <c r="F6" s="166" t="s">
        <v>136</v>
      </c>
      <c r="G6" s="167"/>
      <c r="H6" s="166" t="s">
        <v>111</v>
      </c>
      <c r="I6" s="167"/>
      <c r="J6" s="166" t="s">
        <v>62</v>
      </c>
      <c r="K6" s="164"/>
      <c r="L6" s="168"/>
    </row>
    <row r="7" spans="1:12" ht="18.75" customHeight="1" x14ac:dyDescent="0.5">
      <c r="A7" s="317" t="s">
        <v>63</v>
      </c>
      <c r="B7" s="317"/>
      <c r="C7" s="161"/>
      <c r="D7" s="161"/>
      <c r="E7" s="161"/>
      <c r="F7" s="161"/>
      <c r="G7" s="161"/>
      <c r="H7" s="161"/>
      <c r="I7" s="161"/>
      <c r="J7" s="161"/>
      <c r="K7" s="164"/>
    </row>
    <row r="8" spans="1:12" ht="22.5" customHeight="1" x14ac:dyDescent="0.5">
      <c r="A8" s="314" t="s">
        <v>152</v>
      </c>
      <c r="B8" s="314"/>
      <c r="C8" s="161"/>
      <c r="D8" s="161">
        <v>657422</v>
      </c>
      <c r="E8" s="161"/>
      <c r="F8" s="161">
        <v>15749</v>
      </c>
      <c r="G8" s="161"/>
      <c r="H8" s="161">
        <v>8562</v>
      </c>
      <c r="I8" s="161"/>
      <c r="J8" s="156">
        <f>SUM(C8:H8)</f>
        <v>681733</v>
      </c>
      <c r="K8" s="164"/>
    </row>
    <row r="9" spans="1:12" ht="22.5" customHeight="1" x14ac:dyDescent="0.5">
      <c r="A9" s="314" t="s">
        <v>64</v>
      </c>
      <c r="B9" s="314"/>
      <c r="C9" s="253"/>
      <c r="D9" s="161">
        <v>0</v>
      </c>
      <c r="E9" s="253"/>
      <c r="F9" s="161">
        <v>0</v>
      </c>
      <c r="G9" s="253"/>
      <c r="H9" s="161">
        <v>0</v>
      </c>
      <c r="I9" s="161"/>
      <c r="J9" s="156">
        <f>SUM(C9:I9)</f>
        <v>0</v>
      </c>
      <c r="K9" s="164"/>
    </row>
    <row r="10" spans="1:12" ht="22.5" customHeight="1" x14ac:dyDescent="0.5">
      <c r="A10" s="314" t="s">
        <v>153</v>
      </c>
      <c r="B10" s="314"/>
      <c r="C10" s="254"/>
      <c r="D10" s="223">
        <f>SUM(D8:D9)</f>
        <v>657422</v>
      </c>
      <c r="E10" s="254"/>
      <c r="F10" s="223">
        <f>SUM(F8:F9)</f>
        <v>15749</v>
      </c>
      <c r="G10" s="254"/>
      <c r="H10" s="223">
        <f>SUM(H8:H9)</f>
        <v>8562</v>
      </c>
      <c r="I10" s="224"/>
      <c r="J10" s="223">
        <f>SUM(J8:J9)</f>
        <v>681733</v>
      </c>
      <c r="K10" s="164"/>
    </row>
    <row r="11" spans="1:12" ht="21" customHeight="1" x14ac:dyDescent="0.5">
      <c r="A11" s="313" t="s">
        <v>65</v>
      </c>
      <c r="B11" s="313"/>
      <c r="C11" s="204"/>
      <c r="D11" s="204"/>
      <c r="E11" s="204"/>
      <c r="F11" s="204"/>
      <c r="G11" s="204"/>
      <c r="H11" s="204"/>
      <c r="I11" s="204"/>
      <c r="J11" s="204"/>
      <c r="K11" s="164"/>
    </row>
    <row r="12" spans="1:12" ht="21" customHeight="1" x14ac:dyDescent="0.5">
      <c r="A12" s="314" t="s">
        <v>152</v>
      </c>
      <c r="B12" s="314"/>
      <c r="C12" s="204"/>
      <c r="D12" s="204">
        <v>0</v>
      </c>
      <c r="E12" s="204"/>
      <c r="F12" s="204">
        <v>0</v>
      </c>
      <c r="G12" s="204"/>
      <c r="H12" s="204">
        <v>0</v>
      </c>
      <c r="I12" s="204"/>
      <c r="J12" s="224">
        <f>SUM(C12:I12)</f>
        <v>0</v>
      </c>
      <c r="K12" s="164"/>
    </row>
    <row r="13" spans="1:12" ht="22.5" customHeight="1" x14ac:dyDescent="0.5">
      <c r="A13" s="314" t="s">
        <v>64</v>
      </c>
      <c r="B13" s="314"/>
      <c r="C13" s="204"/>
      <c r="D13" s="204">
        <v>68481</v>
      </c>
      <c r="E13" s="204"/>
      <c r="F13" s="204">
        <v>1641</v>
      </c>
      <c r="G13" s="204"/>
      <c r="H13" s="204">
        <v>892</v>
      </c>
      <c r="I13" s="204"/>
      <c r="J13" s="224">
        <f>SUM(C13:I13)</f>
        <v>71014</v>
      </c>
      <c r="K13" s="164"/>
    </row>
    <row r="14" spans="1:12" ht="22.5" customHeight="1" x14ac:dyDescent="0.5">
      <c r="A14" s="314" t="str">
        <f>A10</f>
        <v xml:space="preserve">الرصيد فى  31 ديسمبر 2022م </v>
      </c>
      <c r="B14" s="314"/>
      <c r="C14" s="224"/>
      <c r="D14" s="223">
        <f>SUM(D12:D13)</f>
        <v>68481</v>
      </c>
      <c r="E14" s="224"/>
      <c r="F14" s="223">
        <f>SUM(F12:F13)</f>
        <v>1641</v>
      </c>
      <c r="G14" s="224"/>
      <c r="H14" s="223">
        <f>SUM(H12:H13)</f>
        <v>892</v>
      </c>
      <c r="I14" s="224"/>
      <c r="J14" s="223">
        <f>SUM(C14:I14)</f>
        <v>71014</v>
      </c>
      <c r="K14" s="164"/>
    </row>
    <row r="15" spans="1:12" ht="26.45" customHeight="1" x14ac:dyDescent="0.5">
      <c r="A15" s="313" t="s">
        <v>66</v>
      </c>
      <c r="B15" s="313"/>
      <c r="C15" s="161"/>
      <c r="D15" s="161"/>
      <c r="E15" s="161"/>
      <c r="F15" s="161"/>
      <c r="G15" s="161"/>
      <c r="H15" s="161"/>
      <c r="I15" s="161"/>
      <c r="J15" s="161"/>
      <c r="K15" s="164"/>
    </row>
    <row r="16" spans="1:12" ht="22.5" customHeight="1" thickBot="1" x14ac:dyDescent="0.55000000000000004">
      <c r="A16" s="316" t="s">
        <v>153</v>
      </c>
      <c r="B16" s="316"/>
      <c r="C16" s="257"/>
      <c r="D16" s="258">
        <f>D10-D14</f>
        <v>588941</v>
      </c>
      <c r="E16" s="161"/>
      <c r="F16" s="258">
        <f>F10-F14</f>
        <v>14108</v>
      </c>
      <c r="G16" s="161"/>
      <c r="H16" s="258">
        <f>H10-H14</f>
        <v>7670</v>
      </c>
      <c r="I16" s="253"/>
      <c r="J16" s="258">
        <f>J10-J14</f>
        <v>610719</v>
      </c>
      <c r="K16" s="164"/>
    </row>
    <row r="17" spans="1:11" ht="21" customHeight="1" thickTop="1" x14ac:dyDescent="0.5">
      <c r="A17" s="203"/>
      <c r="B17" s="203"/>
      <c r="C17" s="156"/>
      <c r="D17" s="156"/>
      <c r="E17" s="156"/>
      <c r="F17" s="156"/>
      <c r="G17" s="156"/>
      <c r="H17" s="205"/>
      <c r="I17" s="156"/>
      <c r="J17" s="205"/>
      <c r="K17" s="164"/>
    </row>
    <row r="18" spans="1:11" ht="25.5" customHeight="1" x14ac:dyDescent="0.5">
      <c r="A18" s="250" t="s">
        <v>142</v>
      </c>
      <c r="B18" s="141" t="s">
        <v>125</v>
      </c>
      <c r="C18" s="205"/>
      <c r="E18" s="230"/>
      <c r="F18" s="270"/>
      <c r="G18" s="270"/>
      <c r="I18" s="264"/>
      <c r="J18" s="260" t="s">
        <v>146</v>
      </c>
      <c r="K18" s="164"/>
    </row>
    <row r="19" spans="1:11" ht="25.5" customHeight="1" x14ac:dyDescent="0.5">
      <c r="A19" s="310" t="s">
        <v>143</v>
      </c>
      <c r="B19" s="310"/>
      <c r="C19" s="253"/>
      <c r="E19" s="253"/>
      <c r="F19" s="253"/>
      <c r="G19" s="253"/>
      <c r="I19" s="205"/>
      <c r="J19" s="253">
        <v>12000</v>
      </c>
      <c r="K19" s="164"/>
    </row>
    <row r="20" spans="1:11" ht="25.5" customHeight="1" x14ac:dyDescent="0.5">
      <c r="A20" s="311" t="s">
        <v>41</v>
      </c>
      <c r="B20" s="311"/>
      <c r="C20" s="253"/>
      <c r="E20" s="253"/>
      <c r="F20" s="253"/>
      <c r="G20" s="253"/>
      <c r="I20" s="205"/>
      <c r="J20" s="253">
        <v>10473</v>
      </c>
      <c r="K20" s="164"/>
    </row>
    <row r="21" spans="1:11" ht="25.5" customHeight="1" thickBot="1" x14ac:dyDescent="0.55000000000000004">
      <c r="A21" s="250"/>
      <c r="B21" s="250"/>
      <c r="C21" s="205"/>
      <c r="E21" s="205"/>
      <c r="F21" s="205"/>
      <c r="G21" s="205"/>
      <c r="I21" s="205"/>
      <c r="J21" s="258">
        <f>SUM(J19:J20)</f>
        <v>22473</v>
      </c>
      <c r="K21" s="164"/>
    </row>
    <row r="22" spans="1:11" ht="25.5" customHeight="1" thickTop="1" x14ac:dyDescent="0.5">
      <c r="A22" s="268" t="s">
        <v>144</v>
      </c>
      <c r="B22" s="141" t="s">
        <v>126</v>
      </c>
      <c r="C22" s="205"/>
      <c r="E22" s="35"/>
      <c r="F22" s="35"/>
      <c r="G22" s="35"/>
      <c r="I22" s="205"/>
      <c r="K22" s="164"/>
    </row>
    <row r="23" spans="1:11" ht="14.25" customHeight="1" x14ac:dyDescent="0.5">
      <c r="A23" s="250"/>
      <c r="B23" s="250"/>
      <c r="C23" s="205"/>
      <c r="E23" s="230"/>
      <c r="F23" s="270"/>
      <c r="G23" s="270"/>
      <c r="I23" s="205"/>
      <c r="J23" s="260" t="s">
        <v>146</v>
      </c>
      <c r="K23" s="164"/>
    </row>
    <row r="24" spans="1:11" ht="30" customHeight="1" x14ac:dyDescent="0.5">
      <c r="A24" s="315" t="s">
        <v>124</v>
      </c>
      <c r="B24" s="315"/>
      <c r="C24" s="253"/>
      <c r="D24" s="171"/>
      <c r="E24" s="230"/>
      <c r="F24" s="270"/>
      <c r="G24" s="270"/>
      <c r="I24" s="253"/>
      <c r="J24" s="98">
        <v>12000</v>
      </c>
      <c r="K24" s="263"/>
    </row>
    <row r="25" spans="1:11" ht="22.5" customHeight="1" thickBot="1" x14ac:dyDescent="0.55000000000000004">
      <c r="A25" s="300"/>
      <c r="B25" s="300"/>
      <c r="C25" s="205"/>
      <c r="E25" s="230"/>
      <c r="F25" s="270"/>
      <c r="G25" s="270"/>
      <c r="I25" s="205"/>
      <c r="J25" s="196">
        <f>SUM(J24:J24)</f>
        <v>12000</v>
      </c>
      <c r="K25" s="164"/>
    </row>
    <row r="26" spans="1:11" ht="22.5" customHeight="1" thickTop="1" x14ac:dyDescent="0.5">
      <c r="A26" s="248"/>
      <c r="B26" s="248"/>
      <c r="C26" s="205"/>
      <c r="D26" s="205"/>
      <c r="E26" s="205"/>
      <c r="F26" s="205"/>
      <c r="G26" s="205"/>
      <c r="H26" s="249"/>
      <c r="I26" s="205"/>
      <c r="J26" s="247"/>
      <c r="K26" s="164"/>
    </row>
    <row r="27" spans="1:11" ht="22.5" customHeight="1" x14ac:dyDescent="0.5">
      <c r="A27" s="312">
        <v>17</v>
      </c>
      <c r="B27" s="312"/>
      <c r="C27" s="312"/>
      <c r="D27" s="312"/>
      <c r="E27" s="312"/>
      <c r="F27" s="312"/>
      <c r="G27" s="312"/>
      <c r="H27" s="312"/>
      <c r="I27" s="312"/>
      <c r="J27" s="312"/>
    </row>
    <row r="28" spans="1:11" ht="22.5" customHeight="1" x14ac:dyDescent="0.5"/>
    <row r="29" spans="1:11" ht="22.5" customHeight="1" x14ac:dyDescent="0.5"/>
  </sheetData>
  <mergeCells count="15">
    <mergeCell ref="A7:B7"/>
    <mergeCell ref="A8:B8"/>
    <mergeCell ref="A9:B9"/>
    <mergeCell ref="A10:B10"/>
    <mergeCell ref="A12:B12"/>
    <mergeCell ref="A19:B19"/>
    <mergeCell ref="A20:B20"/>
    <mergeCell ref="A27:J27"/>
    <mergeCell ref="A11:B11"/>
    <mergeCell ref="A13:B13"/>
    <mergeCell ref="A14:B14"/>
    <mergeCell ref="A15:B15"/>
    <mergeCell ref="A24:B24"/>
    <mergeCell ref="A25:B25"/>
    <mergeCell ref="A16:B16"/>
  </mergeCells>
  <pageMargins left="0.39370078740157483" right="1.2598425196850394" top="0.78740157480314965" bottom="0" header="0.39370078740157483" footer="0.19685039370078741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2"/>
  <sheetViews>
    <sheetView rightToLeft="1" topLeftCell="A13" zoomScale="130" zoomScaleNormal="130" zoomScaleSheetLayoutView="130" workbookViewId="0">
      <selection activeCell="A23" sqref="A23:D23"/>
    </sheetView>
  </sheetViews>
  <sheetFormatPr defaultColWidth="9.375" defaultRowHeight="20.25" x14ac:dyDescent="0.2"/>
  <cols>
    <col min="1" max="1" width="57.5" style="1" customWidth="1"/>
    <col min="2" max="2" width="1.875" style="138" customWidth="1"/>
    <col min="3" max="3" width="12.875" style="138" customWidth="1"/>
    <col min="4" max="4" width="1.375" style="138" customWidth="1"/>
    <col min="5" max="244" width="9.375" style="1"/>
    <col min="245" max="245" width="12.375" style="1" customWidth="1"/>
    <col min="246" max="246" width="34.375" style="1" customWidth="1"/>
    <col min="247" max="247" width="2.375" style="1" customWidth="1"/>
    <col min="248" max="249" width="8.375" style="1" customWidth="1"/>
    <col min="250" max="251" width="17.375" style="1" customWidth="1"/>
    <col min="252" max="252" width="0.375" style="1" customWidth="1"/>
    <col min="253" max="253" width="12.375" style="1" bestFit="1" customWidth="1"/>
    <col min="254" max="500" width="9.375" style="1"/>
    <col min="501" max="501" width="12.375" style="1" customWidth="1"/>
    <col min="502" max="502" width="34.375" style="1" customWidth="1"/>
    <col min="503" max="503" width="2.375" style="1" customWidth="1"/>
    <col min="504" max="505" width="8.375" style="1" customWidth="1"/>
    <col min="506" max="507" width="17.375" style="1" customWidth="1"/>
    <col min="508" max="508" width="0.375" style="1" customWidth="1"/>
    <col min="509" max="509" width="12.375" style="1" bestFit="1" customWidth="1"/>
    <col min="510" max="756" width="9.375" style="1"/>
    <col min="757" max="757" width="12.375" style="1" customWidth="1"/>
    <col min="758" max="758" width="34.375" style="1" customWidth="1"/>
    <col min="759" max="759" width="2.375" style="1" customWidth="1"/>
    <col min="760" max="761" width="8.375" style="1" customWidth="1"/>
    <col min="762" max="763" width="17.375" style="1" customWidth="1"/>
    <col min="764" max="764" width="0.375" style="1" customWidth="1"/>
    <col min="765" max="765" width="12.375" style="1" bestFit="1" customWidth="1"/>
    <col min="766" max="1012" width="9.375" style="1"/>
    <col min="1013" max="1013" width="12.375" style="1" customWidth="1"/>
    <col min="1014" max="1014" width="34.375" style="1" customWidth="1"/>
    <col min="1015" max="1015" width="2.375" style="1" customWidth="1"/>
    <col min="1016" max="1017" width="8.375" style="1" customWidth="1"/>
    <col min="1018" max="1019" width="17.375" style="1" customWidth="1"/>
    <col min="1020" max="1020" width="0.375" style="1" customWidth="1"/>
    <col min="1021" max="1021" width="12.375" style="1" bestFit="1" customWidth="1"/>
    <col min="1022" max="1268" width="9.375" style="1"/>
    <col min="1269" max="1269" width="12.375" style="1" customWidth="1"/>
    <col min="1270" max="1270" width="34.375" style="1" customWidth="1"/>
    <col min="1271" max="1271" width="2.375" style="1" customWidth="1"/>
    <col min="1272" max="1273" width="8.375" style="1" customWidth="1"/>
    <col min="1274" max="1275" width="17.375" style="1" customWidth="1"/>
    <col min="1276" max="1276" width="0.375" style="1" customWidth="1"/>
    <col min="1277" max="1277" width="12.375" style="1" bestFit="1" customWidth="1"/>
    <col min="1278" max="1524" width="9.375" style="1"/>
    <col min="1525" max="1525" width="12.375" style="1" customWidth="1"/>
    <col min="1526" max="1526" width="34.375" style="1" customWidth="1"/>
    <col min="1527" max="1527" width="2.375" style="1" customWidth="1"/>
    <col min="1528" max="1529" width="8.375" style="1" customWidth="1"/>
    <col min="1530" max="1531" width="17.375" style="1" customWidth="1"/>
    <col min="1532" max="1532" width="0.375" style="1" customWidth="1"/>
    <col min="1533" max="1533" width="12.375" style="1" bestFit="1" customWidth="1"/>
    <col min="1534" max="1780" width="9.375" style="1"/>
    <col min="1781" max="1781" width="12.375" style="1" customWidth="1"/>
    <col min="1782" max="1782" width="34.375" style="1" customWidth="1"/>
    <col min="1783" max="1783" width="2.375" style="1" customWidth="1"/>
    <col min="1784" max="1785" width="8.375" style="1" customWidth="1"/>
    <col min="1786" max="1787" width="17.375" style="1" customWidth="1"/>
    <col min="1788" max="1788" width="0.375" style="1" customWidth="1"/>
    <col min="1789" max="1789" width="12.375" style="1" bestFit="1" customWidth="1"/>
    <col min="1790" max="2036" width="9.375" style="1"/>
    <col min="2037" max="2037" width="12.375" style="1" customWidth="1"/>
    <col min="2038" max="2038" width="34.375" style="1" customWidth="1"/>
    <col min="2039" max="2039" width="2.375" style="1" customWidth="1"/>
    <col min="2040" max="2041" width="8.375" style="1" customWidth="1"/>
    <col min="2042" max="2043" width="17.375" style="1" customWidth="1"/>
    <col min="2044" max="2044" width="0.375" style="1" customWidth="1"/>
    <col min="2045" max="2045" width="12.375" style="1" bestFit="1" customWidth="1"/>
    <col min="2046" max="2292" width="9.375" style="1"/>
    <col min="2293" max="2293" width="12.375" style="1" customWidth="1"/>
    <col min="2294" max="2294" width="34.375" style="1" customWidth="1"/>
    <col min="2295" max="2295" width="2.375" style="1" customWidth="1"/>
    <col min="2296" max="2297" width="8.375" style="1" customWidth="1"/>
    <col min="2298" max="2299" width="17.375" style="1" customWidth="1"/>
    <col min="2300" max="2300" width="0.375" style="1" customWidth="1"/>
    <col min="2301" max="2301" width="12.375" style="1" bestFit="1" customWidth="1"/>
    <col min="2302" max="2548" width="9.375" style="1"/>
    <col min="2549" max="2549" width="12.375" style="1" customWidth="1"/>
    <col min="2550" max="2550" width="34.375" style="1" customWidth="1"/>
    <col min="2551" max="2551" width="2.375" style="1" customWidth="1"/>
    <col min="2552" max="2553" width="8.375" style="1" customWidth="1"/>
    <col min="2554" max="2555" width="17.375" style="1" customWidth="1"/>
    <col min="2556" max="2556" width="0.375" style="1" customWidth="1"/>
    <col min="2557" max="2557" width="12.375" style="1" bestFit="1" customWidth="1"/>
    <col min="2558" max="2804" width="9.375" style="1"/>
    <col min="2805" max="2805" width="12.375" style="1" customWidth="1"/>
    <col min="2806" max="2806" width="34.375" style="1" customWidth="1"/>
    <col min="2807" max="2807" width="2.375" style="1" customWidth="1"/>
    <col min="2808" max="2809" width="8.375" style="1" customWidth="1"/>
    <col min="2810" max="2811" width="17.375" style="1" customWidth="1"/>
    <col min="2812" max="2812" width="0.375" style="1" customWidth="1"/>
    <col min="2813" max="2813" width="12.375" style="1" bestFit="1" customWidth="1"/>
    <col min="2814" max="3060" width="9.375" style="1"/>
    <col min="3061" max="3061" width="12.375" style="1" customWidth="1"/>
    <col min="3062" max="3062" width="34.375" style="1" customWidth="1"/>
    <col min="3063" max="3063" width="2.375" style="1" customWidth="1"/>
    <col min="3064" max="3065" width="8.375" style="1" customWidth="1"/>
    <col min="3066" max="3067" width="17.375" style="1" customWidth="1"/>
    <col min="3068" max="3068" width="0.375" style="1" customWidth="1"/>
    <col min="3069" max="3069" width="12.375" style="1" bestFit="1" customWidth="1"/>
    <col min="3070" max="3316" width="9.375" style="1"/>
    <col min="3317" max="3317" width="12.375" style="1" customWidth="1"/>
    <col min="3318" max="3318" width="34.375" style="1" customWidth="1"/>
    <col min="3319" max="3319" width="2.375" style="1" customWidth="1"/>
    <col min="3320" max="3321" width="8.375" style="1" customWidth="1"/>
    <col min="3322" max="3323" width="17.375" style="1" customWidth="1"/>
    <col min="3324" max="3324" width="0.375" style="1" customWidth="1"/>
    <col min="3325" max="3325" width="12.375" style="1" bestFit="1" customWidth="1"/>
    <col min="3326" max="3572" width="9.375" style="1"/>
    <col min="3573" max="3573" width="12.375" style="1" customWidth="1"/>
    <col min="3574" max="3574" width="34.375" style="1" customWidth="1"/>
    <col min="3575" max="3575" width="2.375" style="1" customWidth="1"/>
    <col min="3576" max="3577" width="8.375" style="1" customWidth="1"/>
    <col min="3578" max="3579" width="17.375" style="1" customWidth="1"/>
    <col min="3580" max="3580" width="0.375" style="1" customWidth="1"/>
    <col min="3581" max="3581" width="12.375" style="1" bestFit="1" customWidth="1"/>
    <col min="3582" max="3828" width="9.375" style="1"/>
    <col min="3829" max="3829" width="12.375" style="1" customWidth="1"/>
    <col min="3830" max="3830" width="34.375" style="1" customWidth="1"/>
    <col min="3831" max="3831" width="2.375" style="1" customWidth="1"/>
    <col min="3832" max="3833" width="8.375" style="1" customWidth="1"/>
    <col min="3834" max="3835" width="17.375" style="1" customWidth="1"/>
    <col min="3836" max="3836" width="0.375" style="1" customWidth="1"/>
    <col min="3837" max="3837" width="12.375" style="1" bestFit="1" customWidth="1"/>
    <col min="3838" max="4084" width="9.375" style="1"/>
    <col min="4085" max="4085" width="12.375" style="1" customWidth="1"/>
    <col min="4086" max="4086" width="34.375" style="1" customWidth="1"/>
    <col min="4087" max="4087" width="2.375" style="1" customWidth="1"/>
    <col min="4088" max="4089" width="8.375" style="1" customWidth="1"/>
    <col min="4090" max="4091" width="17.375" style="1" customWidth="1"/>
    <col min="4092" max="4092" width="0.375" style="1" customWidth="1"/>
    <col min="4093" max="4093" width="12.375" style="1" bestFit="1" customWidth="1"/>
    <col min="4094" max="4340" width="9.375" style="1"/>
    <col min="4341" max="4341" width="12.375" style="1" customWidth="1"/>
    <col min="4342" max="4342" width="34.375" style="1" customWidth="1"/>
    <col min="4343" max="4343" width="2.375" style="1" customWidth="1"/>
    <col min="4344" max="4345" width="8.375" style="1" customWidth="1"/>
    <col min="4346" max="4347" width="17.375" style="1" customWidth="1"/>
    <col min="4348" max="4348" width="0.375" style="1" customWidth="1"/>
    <col min="4349" max="4349" width="12.375" style="1" bestFit="1" customWidth="1"/>
    <col min="4350" max="4596" width="9.375" style="1"/>
    <col min="4597" max="4597" width="12.375" style="1" customWidth="1"/>
    <col min="4598" max="4598" width="34.375" style="1" customWidth="1"/>
    <col min="4599" max="4599" width="2.375" style="1" customWidth="1"/>
    <col min="4600" max="4601" width="8.375" style="1" customWidth="1"/>
    <col min="4602" max="4603" width="17.375" style="1" customWidth="1"/>
    <col min="4604" max="4604" width="0.375" style="1" customWidth="1"/>
    <col min="4605" max="4605" width="12.375" style="1" bestFit="1" customWidth="1"/>
    <col min="4606" max="4852" width="9.375" style="1"/>
    <col min="4853" max="4853" width="12.375" style="1" customWidth="1"/>
    <col min="4854" max="4854" width="34.375" style="1" customWidth="1"/>
    <col min="4855" max="4855" width="2.375" style="1" customWidth="1"/>
    <col min="4856" max="4857" width="8.375" style="1" customWidth="1"/>
    <col min="4858" max="4859" width="17.375" style="1" customWidth="1"/>
    <col min="4860" max="4860" width="0.375" style="1" customWidth="1"/>
    <col min="4861" max="4861" width="12.375" style="1" bestFit="1" customWidth="1"/>
    <col min="4862" max="5108" width="9.375" style="1"/>
    <col min="5109" max="5109" width="12.375" style="1" customWidth="1"/>
    <col min="5110" max="5110" width="34.375" style="1" customWidth="1"/>
    <col min="5111" max="5111" width="2.375" style="1" customWidth="1"/>
    <col min="5112" max="5113" width="8.375" style="1" customWidth="1"/>
    <col min="5114" max="5115" width="17.375" style="1" customWidth="1"/>
    <col min="5116" max="5116" width="0.375" style="1" customWidth="1"/>
    <col min="5117" max="5117" width="12.375" style="1" bestFit="1" customWidth="1"/>
    <col min="5118" max="5364" width="9.375" style="1"/>
    <col min="5365" max="5365" width="12.375" style="1" customWidth="1"/>
    <col min="5366" max="5366" width="34.375" style="1" customWidth="1"/>
    <col min="5367" max="5367" width="2.375" style="1" customWidth="1"/>
    <col min="5368" max="5369" width="8.375" style="1" customWidth="1"/>
    <col min="5370" max="5371" width="17.375" style="1" customWidth="1"/>
    <col min="5372" max="5372" width="0.375" style="1" customWidth="1"/>
    <col min="5373" max="5373" width="12.375" style="1" bestFit="1" customWidth="1"/>
    <col min="5374" max="5620" width="9.375" style="1"/>
    <col min="5621" max="5621" width="12.375" style="1" customWidth="1"/>
    <col min="5622" max="5622" width="34.375" style="1" customWidth="1"/>
    <col min="5623" max="5623" width="2.375" style="1" customWidth="1"/>
    <col min="5624" max="5625" width="8.375" style="1" customWidth="1"/>
    <col min="5626" max="5627" width="17.375" style="1" customWidth="1"/>
    <col min="5628" max="5628" width="0.375" style="1" customWidth="1"/>
    <col min="5629" max="5629" width="12.375" style="1" bestFit="1" customWidth="1"/>
    <col min="5630" max="5876" width="9.375" style="1"/>
    <col min="5877" max="5877" width="12.375" style="1" customWidth="1"/>
    <col min="5878" max="5878" width="34.375" style="1" customWidth="1"/>
    <col min="5879" max="5879" width="2.375" style="1" customWidth="1"/>
    <col min="5880" max="5881" width="8.375" style="1" customWidth="1"/>
    <col min="5882" max="5883" width="17.375" style="1" customWidth="1"/>
    <col min="5884" max="5884" width="0.375" style="1" customWidth="1"/>
    <col min="5885" max="5885" width="12.375" style="1" bestFit="1" customWidth="1"/>
    <col min="5886" max="6132" width="9.375" style="1"/>
    <col min="6133" max="6133" width="12.375" style="1" customWidth="1"/>
    <col min="6134" max="6134" width="34.375" style="1" customWidth="1"/>
    <col min="6135" max="6135" width="2.375" style="1" customWidth="1"/>
    <col min="6136" max="6137" width="8.375" style="1" customWidth="1"/>
    <col min="6138" max="6139" width="17.375" style="1" customWidth="1"/>
    <col min="6140" max="6140" width="0.375" style="1" customWidth="1"/>
    <col min="6141" max="6141" width="12.375" style="1" bestFit="1" customWidth="1"/>
    <col min="6142" max="6388" width="9.375" style="1"/>
    <col min="6389" max="6389" width="12.375" style="1" customWidth="1"/>
    <col min="6390" max="6390" width="34.375" style="1" customWidth="1"/>
    <col min="6391" max="6391" width="2.375" style="1" customWidth="1"/>
    <col min="6392" max="6393" width="8.375" style="1" customWidth="1"/>
    <col min="6394" max="6395" width="17.375" style="1" customWidth="1"/>
    <col min="6396" max="6396" width="0.375" style="1" customWidth="1"/>
    <col min="6397" max="6397" width="12.375" style="1" bestFit="1" customWidth="1"/>
    <col min="6398" max="6644" width="9.375" style="1"/>
    <col min="6645" max="6645" width="12.375" style="1" customWidth="1"/>
    <col min="6646" max="6646" width="34.375" style="1" customWidth="1"/>
    <col min="6647" max="6647" width="2.375" style="1" customWidth="1"/>
    <col min="6648" max="6649" width="8.375" style="1" customWidth="1"/>
    <col min="6650" max="6651" width="17.375" style="1" customWidth="1"/>
    <col min="6652" max="6652" width="0.375" style="1" customWidth="1"/>
    <col min="6653" max="6653" width="12.375" style="1" bestFit="1" customWidth="1"/>
    <col min="6654" max="6900" width="9.375" style="1"/>
    <col min="6901" max="6901" width="12.375" style="1" customWidth="1"/>
    <col min="6902" max="6902" width="34.375" style="1" customWidth="1"/>
    <col min="6903" max="6903" width="2.375" style="1" customWidth="1"/>
    <col min="6904" max="6905" width="8.375" style="1" customWidth="1"/>
    <col min="6906" max="6907" width="17.375" style="1" customWidth="1"/>
    <col min="6908" max="6908" width="0.375" style="1" customWidth="1"/>
    <col min="6909" max="6909" width="12.375" style="1" bestFit="1" customWidth="1"/>
    <col min="6910" max="7156" width="9.375" style="1"/>
    <col min="7157" max="7157" width="12.375" style="1" customWidth="1"/>
    <col min="7158" max="7158" width="34.375" style="1" customWidth="1"/>
    <col min="7159" max="7159" width="2.375" style="1" customWidth="1"/>
    <col min="7160" max="7161" width="8.375" style="1" customWidth="1"/>
    <col min="7162" max="7163" width="17.375" style="1" customWidth="1"/>
    <col min="7164" max="7164" width="0.375" style="1" customWidth="1"/>
    <col min="7165" max="7165" width="12.375" style="1" bestFit="1" customWidth="1"/>
    <col min="7166" max="7412" width="9.375" style="1"/>
    <col min="7413" max="7413" width="12.375" style="1" customWidth="1"/>
    <col min="7414" max="7414" width="34.375" style="1" customWidth="1"/>
    <col min="7415" max="7415" width="2.375" style="1" customWidth="1"/>
    <col min="7416" max="7417" width="8.375" style="1" customWidth="1"/>
    <col min="7418" max="7419" width="17.375" style="1" customWidth="1"/>
    <col min="7420" max="7420" width="0.375" style="1" customWidth="1"/>
    <col min="7421" max="7421" width="12.375" style="1" bestFit="1" customWidth="1"/>
    <col min="7422" max="7668" width="9.375" style="1"/>
    <col min="7669" max="7669" width="12.375" style="1" customWidth="1"/>
    <col min="7670" max="7670" width="34.375" style="1" customWidth="1"/>
    <col min="7671" max="7671" width="2.375" style="1" customWidth="1"/>
    <col min="7672" max="7673" width="8.375" style="1" customWidth="1"/>
    <col min="7674" max="7675" width="17.375" style="1" customWidth="1"/>
    <col min="7676" max="7676" width="0.375" style="1" customWidth="1"/>
    <col min="7677" max="7677" width="12.375" style="1" bestFit="1" customWidth="1"/>
    <col min="7678" max="7924" width="9.375" style="1"/>
    <col min="7925" max="7925" width="12.375" style="1" customWidth="1"/>
    <col min="7926" max="7926" width="34.375" style="1" customWidth="1"/>
    <col min="7927" max="7927" width="2.375" style="1" customWidth="1"/>
    <col min="7928" max="7929" width="8.375" style="1" customWidth="1"/>
    <col min="7930" max="7931" width="17.375" style="1" customWidth="1"/>
    <col min="7932" max="7932" width="0.375" style="1" customWidth="1"/>
    <col min="7933" max="7933" width="12.375" style="1" bestFit="1" customWidth="1"/>
    <col min="7934" max="8180" width="9.375" style="1"/>
    <col min="8181" max="8181" width="12.375" style="1" customWidth="1"/>
    <col min="8182" max="8182" width="34.375" style="1" customWidth="1"/>
    <col min="8183" max="8183" width="2.375" style="1" customWidth="1"/>
    <col min="8184" max="8185" width="8.375" style="1" customWidth="1"/>
    <col min="8186" max="8187" width="17.375" style="1" customWidth="1"/>
    <col min="8188" max="8188" width="0.375" style="1" customWidth="1"/>
    <col min="8189" max="8189" width="12.375" style="1" bestFit="1" customWidth="1"/>
    <col min="8190" max="8436" width="9.375" style="1"/>
    <col min="8437" max="8437" width="12.375" style="1" customWidth="1"/>
    <col min="8438" max="8438" width="34.375" style="1" customWidth="1"/>
    <col min="8439" max="8439" width="2.375" style="1" customWidth="1"/>
    <col min="8440" max="8441" width="8.375" style="1" customWidth="1"/>
    <col min="8442" max="8443" width="17.375" style="1" customWidth="1"/>
    <col min="8444" max="8444" width="0.375" style="1" customWidth="1"/>
    <col min="8445" max="8445" width="12.375" style="1" bestFit="1" customWidth="1"/>
    <col min="8446" max="8692" width="9.375" style="1"/>
    <col min="8693" max="8693" width="12.375" style="1" customWidth="1"/>
    <col min="8694" max="8694" width="34.375" style="1" customWidth="1"/>
    <col min="8695" max="8695" width="2.375" style="1" customWidth="1"/>
    <col min="8696" max="8697" width="8.375" style="1" customWidth="1"/>
    <col min="8698" max="8699" width="17.375" style="1" customWidth="1"/>
    <col min="8700" max="8700" width="0.375" style="1" customWidth="1"/>
    <col min="8701" max="8701" width="12.375" style="1" bestFit="1" customWidth="1"/>
    <col min="8702" max="8948" width="9.375" style="1"/>
    <col min="8949" max="8949" width="12.375" style="1" customWidth="1"/>
    <col min="8950" max="8950" width="34.375" style="1" customWidth="1"/>
    <col min="8951" max="8951" width="2.375" style="1" customWidth="1"/>
    <col min="8952" max="8953" width="8.375" style="1" customWidth="1"/>
    <col min="8954" max="8955" width="17.375" style="1" customWidth="1"/>
    <col min="8956" max="8956" width="0.375" style="1" customWidth="1"/>
    <col min="8957" max="8957" width="12.375" style="1" bestFit="1" customWidth="1"/>
    <col min="8958" max="9204" width="9.375" style="1"/>
    <col min="9205" max="9205" width="12.375" style="1" customWidth="1"/>
    <col min="9206" max="9206" width="34.375" style="1" customWidth="1"/>
    <col min="9207" max="9207" width="2.375" style="1" customWidth="1"/>
    <col min="9208" max="9209" width="8.375" style="1" customWidth="1"/>
    <col min="9210" max="9211" width="17.375" style="1" customWidth="1"/>
    <col min="9212" max="9212" width="0.375" style="1" customWidth="1"/>
    <col min="9213" max="9213" width="12.375" style="1" bestFit="1" customWidth="1"/>
    <col min="9214" max="9460" width="9.375" style="1"/>
    <col min="9461" max="9461" width="12.375" style="1" customWidth="1"/>
    <col min="9462" max="9462" width="34.375" style="1" customWidth="1"/>
    <col min="9463" max="9463" width="2.375" style="1" customWidth="1"/>
    <col min="9464" max="9465" width="8.375" style="1" customWidth="1"/>
    <col min="9466" max="9467" width="17.375" style="1" customWidth="1"/>
    <col min="9468" max="9468" width="0.375" style="1" customWidth="1"/>
    <col min="9469" max="9469" width="12.375" style="1" bestFit="1" customWidth="1"/>
    <col min="9470" max="9716" width="9.375" style="1"/>
    <col min="9717" max="9717" width="12.375" style="1" customWidth="1"/>
    <col min="9718" max="9718" width="34.375" style="1" customWidth="1"/>
    <col min="9719" max="9719" width="2.375" style="1" customWidth="1"/>
    <col min="9720" max="9721" width="8.375" style="1" customWidth="1"/>
    <col min="9722" max="9723" width="17.375" style="1" customWidth="1"/>
    <col min="9724" max="9724" width="0.375" style="1" customWidth="1"/>
    <col min="9725" max="9725" width="12.375" style="1" bestFit="1" customWidth="1"/>
    <col min="9726" max="9972" width="9.375" style="1"/>
    <col min="9973" max="9973" width="12.375" style="1" customWidth="1"/>
    <col min="9974" max="9974" width="34.375" style="1" customWidth="1"/>
    <col min="9975" max="9975" width="2.375" style="1" customWidth="1"/>
    <col min="9976" max="9977" width="8.375" style="1" customWidth="1"/>
    <col min="9978" max="9979" width="17.375" style="1" customWidth="1"/>
    <col min="9980" max="9980" width="0.375" style="1" customWidth="1"/>
    <col min="9981" max="9981" width="12.375" style="1" bestFit="1" customWidth="1"/>
    <col min="9982" max="10228" width="9.375" style="1"/>
    <col min="10229" max="10229" width="12.375" style="1" customWidth="1"/>
    <col min="10230" max="10230" width="34.375" style="1" customWidth="1"/>
    <col min="10231" max="10231" width="2.375" style="1" customWidth="1"/>
    <col min="10232" max="10233" width="8.375" style="1" customWidth="1"/>
    <col min="10234" max="10235" width="17.375" style="1" customWidth="1"/>
    <col min="10236" max="10236" width="0.375" style="1" customWidth="1"/>
    <col min="10237" max="10237" width="12.375" style="1" bestFit="1" customWidth="1"/>
    <col min="10238" max="10484" width="9.375" style="1"/>
    <col min="10485" max="10485" width="12.375" style="1" customWidth="1"/>
    <col min="10486" max="10486" width="34.375" style="1" customWidth="1"/>
    <col min="10487" max="10487" width="2.375" style="1" customWidth="1"/>
    <col min="10488" max="10489" width="8.375" style="1" customWidth="1"/>
    <col min="10490" max="10491" width="17.375" style="1" customWidth="1"/>
    <col min="10492" max="10492" width="0.375" style="1" customWidth="1"/>
    <col min="10493" max="10493" width="12.375" style="1" bestFit="1" customWidth="1"/>
    <col min="10494" max="10740" width="9.375" style="1"/>
    <col min="10741" max="10741" width="12.375" style="1" customWidth="1"/>
    <col min="10742" max="10742" width="34.375" style="1" customWidth="1"/>
    <col min="10743" max="10743" width="2.375" style="1" customWidth="1"/>
    <col min="10744" max="10745" width="8.375" style="1" customWidth="1"/>
    <col min="10746" max="10747" width="17.375" style="1" customWidth="1"/>
    <col min="10748" max="10748" width="0.375" style="1" customWidth="1"/>
    <col min="10749" max="10749" width="12.375" style="1" bestFit="1" customWidth="1"/>
    <col min="10750" max="10996" width="9.375" style="1"/>
    <col min="10997" max="10997" width="12.375" style="1" customWidth="1"/>
    <col min="10998" max="10998" width="34.375" style="1" customWidth="1"/>
    <col min="10999" max="10999" width="2.375" style="1" customWidth="1"/>
    <col min="11000" max="11001" width="8.375" style="1" customWidth="1"/>
    <col min="11002" max="11003" width="17.375" style="1" customWidth="1"/>
    <col min="11004" max="11004" width="0.375" style="1" customWidth="1"/>
    <col min="11005" max="11005" width="12.375" style="1" bestFit="1" customWidth="1"/>
    <col min="11006" max="11252" width="9.375" style="1"/>
    <col min="11253" max="11253" width="12.375" style="1" customWidth="1"/>
    <col min="11254" max="11254" width="34.375" style="1" customWidth="1"/>
    <col min="11255" max="11255" width="2.375" style="1" customWidth="1"/>
    <col min="11256" max="11257" width="8.375" style="1" customWidth="1"/>
    <col min="11258" max="11259" width="17.375" style="1" customWidth="1"/>
    <col min="11260" max="11260" width="0.375" style="1" customWidth="1"/>
    <col min="11261" max="11261" width="12.375" style="1" bestFit="1" customWidth="1"/>
    <col min="11262" max="11508" width="9.375" style="1"/>
    <col min="11509" max="11509" width="12.375" style="1" customWidth="1"/>
    <col min="11510" max="11510" width="34.375" style="1" customWidth="1"/>
    <col min="11511" max="11511" width="2.375" style="1" customWidth="1"/>
    <col min="11512" max="11513" width="8.375" style="1" customWidth="1"/>
    <col min="11514" max="11515" width="17.375" style="1" customWidth="1"/>
    <col min="11516" max="11516" width="0.375" style="1" customWidth="1"/>
    <col min="11517" max="11517" width="12.375" style="1" bestFit="1" customWidth="1"/>
    <col min="11518" max="11764" width="9.375" style="1"/>
    <col min="11765" max="11765" width="12.375" style="1" customWidth="1"/>
    <col min="11766" max="11766" width="34.375" style="1" customWidth="1"/>
    <col min="11767" max="11767" width="2.375" style="1" customWidth="1"/>
    <col min="11768" max="11769" width="8.375" style="1" customWidth="1"/>
    <col min="11770" max="11771" width="17.375" style="1" customWidth="1"/>
    <col min="11772" max="11772" width="0.375" style="1" customWidth="1"/>
    <col min="11773" max="11773" width="12.375" style="1" bestFit="1" customWidth="1"/>
    <col min="11774" max="12020" width="9.375" style="1"/>
    <col min="12021" max="12021" width="12.375" style="1" customWidth="1"/>
    <col min="12022" max="12022" width="34.375" style="1" customWidth="1"/>
    <col min="12023" max="12023" width="2.375" style="1" customWidth="1"/>
    <col min="12024" max="12025" width="8.375" style="1" customWidth="1"/>
    <col min="12026" max="12027" width="17.375" style="1" customWidth="1"/>
    <col min="12028" max="12028" width="0.375" style="1" customWidth="1"/>
    <col min="12029" max="12029" width="12.375" style="1" bestFit="1" customWidth="1"/>
    <col min="12030" max="12276" width="9.375" style="1"/>
    <col min="12277" max="12277" width="12.375" style="1" customWidth="1"/>
    <col min="12278" max="12278" width="34.375" style="1" customWidth="1"/>
    <col min="12279" max="12279" width="2.375" style="1" customWidth="1"/>
    <col min="12280" max="12281" width="8.375" style="1" customWidth="1"/>
    <col min="12282" max="12283" width="17.375" style="1" customWidth="1"/>
    <col min="12284" max="12284" width="0.375" style="1" customWidth="1"/>
    <col min="12285" max="12285" width="12.375" style="1" bestFit="1" customWidth="1"/>
    <col min="12286" max="12532" width="9.375" style="1"/>
    <col min="12533" max="12533" width="12.375" style="1" customWidth="1"/>
    <col min="12534" max="12534" width="34.375" style="1" customWidth="1"/>
    <col min="12535" max="12535" width="2.375" style="1" customWidth="1"/>
    <col min="12536" max="12537" width="8.375" style="1" customWidth="1"/>
    <col min="12538" max="12539" width="17.375" style="1" customWidth="1"/>
    <col min="12540" max="12540" width="0.375" style="1" customWidth="1"/>
    <col min="12541" max="12541" width="12.375" style="1" bestFit="1" customWidth="1"/>
    <col min="12542" max="12788" width="9.375" style="1"/>
    <col min="12789" max="12789" width="12.375" style="1" customWidth="1"/>
    <col min="12790" max="12790" width="34.375" style="1" customWidth="1"/>
    <col min="12791" max="12791" width="2.375" style="1" customWidth="1"/>
    <col min="12792" max="12793" width="8.375" style="1" customWidth="1"/>
    <col min="12794" max="12795" width="17.375" style="1" customWidth="1"/>
    <col min="12796" max="12796" width="0.375" style="1" customWidth="1"/>
    <col min="12797" max="12797" width="12.375" style="1" bestFit="1" customWidth="1"/>
    <col min="12798" max="13044" width="9.375" style="1"/>
    <col min="13045" max="13045" width="12.375" style="1" customWidth="1"/>
    <col min="13046" max="13046" width="34.375" style="1" customWidth="1"/>
    <col min="13047" max="13047" width="2.375" style="1" customWidth="1"/>
    <col min="13048" max="13049" width="8.375" style="1" customWidth="1"/>
    <col min="13050" max="13051" width="17.375" style="1" customWidth="1"/>
    <col min="13052" max="13052" width="0.375" style="1" customWidth="1"/>
    <col min="13053" max="13053" width="12.375" style="1" bestFit="1" customWidth="1"/>
    <col min="13054" max="13300" width="9.375" style="1"/>
    <col min="13301" max="13301" width="12.375" style="1" customWidth="1"/>
    <col min="13302" max="13302" width="34.375" style="1" customWidth="1"/>
    <col min="13303" max="13303" width="2.375" style="1" customWidth="1"/>
    <col min="13304" max="13305" width="8.375" style="1" customWidth="1"/>
    <col min="13306" max="13307" width="17.375" style="1" customWidth="1"/>
    <col min="13308" max="13308" width="0.375" style="1" customWidth="1"/>
    <col min="13309" max="13309" width="12.375" style="1" bestFit="1" customWidth="1"/>
    <col min="13310" max="13556" width="9.375" style="1"/>
    <col min="13557" max="13557" width="12.375" style="1" customWidth="1"/>
    <col min="13558" max="13558" width="34.375" style="1" customWidth="1"/>
    <col min="13559" max="13559" width="2.375" style="1" customWidth="1"/>
    <col min="13560" max="13561" width="8.375" style="1" customWidth="1"/>
    <col min="13562" max="13563" width="17.375" style="1" customWidth="1"/>
    <col min="13564" max="13564" width="0.375" style="1" customWidth="1"/>
    <col min="13565" max="13565" width="12.375" style="1" bestFit="1" customWidth="1"/>
    <col min="13566" max="13812" width="9.375" style="1"/>
    <col min="13813" max="13813" width="12.375" style="1" customWidth="1"/>
    <col min="13814" max="13814" width="34.375" style="1" customWidth="1"/>
    <col min="13815" max="13815" width="2.375" style="1" customWidth="1"/>
    <col min="13816" max="13817" width="8.375" style="1" customWidth="1"/>
    <col min="13818" max="13819" width="17.375" style="1" customWidth="1"/>
    <col min="13820" max="13820" width="0.375" style="1" customWidth="1"/>
    <col min="13821" max="13821" width="12.375" style="1" bestFit="1" customWidth="1"/>
    <col min="13822" max="14068" width="9.375" style="1"/>
    <col min="14069" max="14069" width="12.375" style="1" customWidth="1"/>
    <col min="14070" max="14070" width="34.375" style="1" customWidth="1"/>
    <col min="14071" max="14071" width="2.375" style="1" customWidth="1"/>
    <col min="14072" max="14073" width="8.375" style="1" customWidth="1"/>
    <col min="14074" max="14075" width="17.375" style="1" customWidth="1"/>
    <col min="14076" max="14076" width="0.375" style="1" customWidth="1"/>
    <col min="14077" max="14077" width="12.375" style="1" bestFit="1" customWidth="1"/>
    <col min="14078" max="14324" width="9.375" style="1"/>
    <col min="14325" max="14325" width="12.375" style="1" customWidth="1"/>
    <col min="14326" max="14326" width="34.375" style="1" customWidth="1"/>
    <col min="14327" max="14327" width="2.375" style="1" customWidth="1"/>
    <col min="14328" max="14329" width="8.375" style="1" customWidth="1"/>
    <col min="14330" max="14331" width="17.375" style="1" customWidth="1"/>
    <col min="14332" max="14332" width="0.375" style="1" customWidth="1"/>
    <col min="14333" max="14333" width="12.375" style="1" bestFit="1" customWidth="1"/>
    <col min="14334" max="14580" width="9.375" style="1"/>
    <col min="14581" max="14581" width="12.375" style="1" customWidth="1"/>
    <col min="14582" max="14582" width="34.375" style="1" customWidth="1"/>
    <col min="14583" max="14583" width="2.375" style="1" customWidth="1"/>
    <col min="14584" max="14585" width="8.375" style="1" customWidth="1"/>
    <col min="14586" max="14587" width="17.375" style="1" customWidth="1"/>
    <col min="14588" max="14588" width="0.375" style="1" customWidth="1"/>
    <col min="14589" max="14589" width="12.375" style="1" bestFit="1" customWidth="1"/>
    <col min="14590" max="14836" width="9.375" style="1"/>
    <col min="14837" max="14837" width="12.375" style="1" customWidth="1"/>
    <col min="14838" max="14838" width="34.375" style="1" customWidth="1"/>
    <col min="14839" max="14839" width="2.375" style="1" customWidth="1"/>
    <col min="14840" max="14841" width="8.375" style="1" customWidth="1"/>
    <col min="14842" max="14843" width="17.375" style="1" customWidth="1"/>
    <col min="14844" max="14844" width="0.375" style="1" customWidth="1"/>
    <col min="14845" max="14845" width="12.375" style="1" bestFit="1" customWidth="1"/>
    <col min="14846" max="15092" width="9.375" style="1"/>
    <col min="15093" max="15093" width="12.375" style="1" customWidth="1"/>
    <col min="15094" max="15094" width="34.375" style="1" customWidth="1"/>
    <col min="15095" max="15095" width="2.375" style="1" customWidth="1"/>
    <col min="15096" max="15097" width="8.375" style="1" customWidth="1"/>
    <col min="15098" max="15099" width="17.375" style="1" customWidth="1"/>
    <col min="15100" max="15100" width="0.375" style="1" customWidth="1"/>
    <col min="15101" max="15101" width="12.375" style="1" bestFit="1" customWidth="1"/>
    <col min="15102" max="15348" width="9.375" style="1"/>
    <col min="15349" max="15349" width="12.375" style="1" customWidth="1"/>
    <col min="15350" max="15350" width="34.375" style="1" customWidth="1"/>
    <col min="15351" max="15351" width="2.375" style="1" customWidth="1"/>
    <col min="15352" max="15353" width="8.375" style="1" customWidth="1"/>
    <col min="15354" max="15355" width="17.375" style="1" customWidth="1"/>
    <col min="15356" max="15356" width="0.375" style="1" customWidth="1"/>
    <col min="15357" max="15357" width="12.375" style="1" bestFit="1" customWidth="1"/>
    <col min="15358" max="15604" width="9.375" style="1"/>
    <col min="15605" max="15605" width="12.375" style="1" customWidth="1"/>
    <col min="15606" max="15606" width="34.375" style="1" customWidth="1"/>
    <col min="15607" max="15607" width="2.375" style="1" customWidth="1"/>
    <col min="15608" max="15609" width="8.375" style="1" customWidth="1"/>
    <col min="15610" max="15611" width="17.375" style="1" customWidth="1"/>
    <col min="15612" max="15612" width="0.375" style="1" customWidth="1"/>
    <col min="15613" max="15613" width="12.375" style="1" bestFit="1" customWidth="1"/>
    <col min="15614" max="15860" width="9.375" style="1"/>
    <col min="15861" max="15861" width="12.375" style="1" customWidth="1"/>
    <col min="15862" max="15862" width="34.375" style="1" customWidth="1"/>
    <col min="15863" max="15863" width="2.375" style="1" customWidth="1"/>
    <col min="15864" max="15865" width="8.375" style="1" customWidth="1"/>
    <col min="15866" max="15867" width="17.375" style="1" customWidth="1"/>
    <col min="15868" max="15868" width="0.375" style="1" customWidth="1"/>
    <col min="15869" max="15869" width="12.375" style="1" bestFit="1" customWidth="1"/>
    <col min="15870" max="16116" width="9.375" style="1"/>
    <col min="16117" max="16117" width="12.375" style="1" customWidth="1"/>
    <col min="16118" max="16118" width="34.375" style="1" customWidth="1"/>
    <col min="16119" max="16119" width="2.375" style="1" customWidth="1"/>
    <col min="16120" max="16121" width="8.375" style="1" customWidth="1"/>
    <col min="16122" max="16123" width="17.375" style="1" customWidth="1"/>
    <col min="16124" max="16124" width="0.375" style="1" customWidth="1"/>
    <col min="16125" max="16125" width="12.375" style="1" bestFit="1" customWidth="1"/>
    <col min="16126" max="16384" width="9.375" style="1"/>
  </cols>
  <sheetData>
    <row r="1" spans="1:20" ht="21.75" customHeight="1" x14ac:dyDescent="0.2">
      <c r="A1" s="39" t="str">
        <f>'8=9'!A1</f>
        <v>شركة رمز الأثاث المحدودة</v>
      </c>
      <c r="B1" s="137"/>
      <c r="C1" s="137"/>
      <c r="D1" s="137"/>
    </row>
    <row r="2" spans="1:20" ht="21.75" customHeight="1" x14ac:dyDescent="0.2">
      <c r="A2" s="45" t="str">
        <f>'8=9'!A2</f>
        <v>شركة شخص واحد - ذات مسئولية محدودة أجنبية</v>
      </c>
      <c r="B2" s="137"/>
      <c r="C2" s="137"/>
      <c r="D2" s="137"/>
    </row>
    <row r="3" spans="1:20" ht="21.75" customHeight="1" x14ac:dyDescent="0.2">
      <c r="A3" s="143" t="str">
        <f>'8=9'!A3</f>
        <v xml:space="preserve">  إيضاحات حول القوائم  المالية للفترة من 20 فبراير 2022م حتى  31 ديسمبر 2022م  </v>
      </c>
      <c r="B3" s="126"/>
      <c r="C3" s="126"/>
      <c r="D3" s="126"/>
    </row>
    <row r="4" spans="1:20" ht="21.75" customHeight="1" x14ac:dyDescent="0.2">
      <c r="A4" s="145" t="s">
        <v>22</v>
      </c>
      <c r="B4" s="127"/>
      <c r="C4" s="127"/>
      <c r="D4" s="127"/>
    </row>
    <row r="5" spans="1:20" ht="7.5" customHeight="1" x14ac:dyDescent="0.2">
      <c r="A5" s="172"/>
      <c r="B5" s="126"/>
      <c r="C5" s="126"/>
      <c r="D5" s="126"/>
    </row>
    <row r="6" spans="1:20" ht="37.9" customHeight="1" x14ac:dyDescent="0.2">
      <c r="A6" s="102" t="s">
        <v>159</v>
      </c>
      <c r="B6" s="126"/>
      <c r="C6" s="260" t="s">
        <v>146</v>
      </c>
      <c r="D6" s="126"/>
    </row>
    <row r="7" spans="1:20" ht="25.5" customHeight="1" x14ac:dyDescent="0.2">
      <c r="A7" s="104" t="s">
        <v>56</v>
      </c>
      <c r="B7" s="126"/>
      <c r="C7" s="104"/>
      <c r="D7" s="126"/>
    </row>
    <row r="8" spans="1:20" ht="34.5" customHeight="1" x14ac:dyDescent="0.2">
      <c r="A8" s="244" t="s">
        <v>170</v>
      </c>
      <c r="B8" s="126"/>
      <c r="C8" s="198">
        <v>18983</v>
      </c>
      <c r="D8" s="126"/>
    </row>
    <row r="9" spans="1:20" ht="34.5" hidden="1" customHeight="1" x14ac:dyDescent="0.2">
      <c r="A9" s="289" t="s">
        <v>161</v>
      </c>
      <c r="B9" s="290"/>
      <c r="C9" s="291">
        <v>0</v>
      </c>
      <c r="D9" s="126"/>
    </row>
    <row r="10" spans="1:20" ht="34.5" customHeight="1" x14ac:dyDescent="0.2">
      <c r="A10" s="52" t="s">
        <v>185</v>
      </c>
      <c r="B10" s="126"/>
      <c r="C10" s="198">
        <v>8624</v>
      </c>
      <c r="D10" s="126"/>
    </row>
    <row r="11" spans="1:20" ht="34.5" customHeight="1" thickBot="1" x14ac:dyDescent="0.25">
      <c r="A11" s="103" t="s">
        <v>186</v>
      </c>
      <c r="B11" s="126"/>
      <c r="C11" s="199">
        <f>SUM(C8:C10)</f>
        <v>27607</v>
      </c>
      <c r="D11" s="126"/>
    </row>
    <row r="12" spans="1:20" ht="34.5" customHeight="1" thickTop="1" x14ac:dyDescent="0.2">
      <c r="A12" s="319" t="s">
        <v>162</v>
      </c>
      <c r="B12" s="319"/>
      <c r="C12" s="99">
        <f>C11*20%</f>
        <v>5521.4000000000005</v>
      </c>
      <c r="D12" s="126"/>
    </row>
    <row r="13" spans="1:20" ht="21.75" customHeight="1" x14ac:dyDescent="0.2">
      <c r="B13" s="1"/>
      <c r="C13" s="1"/>
      <c r="D13" s="1"/>
      <c r="N13" s="202"/>
      <c r="O13" s="115"/>
      <c r="P13" s="126"/>
      <c r="Q13" s="115"/>
      <c r="R13" s="126"/>
      <c r="S13" s="126"/>
      <c r="T13" s="99"/>
    </row>
    <row r="14" spans="1:20" ht="39" customHeight="1" x14ac:dyDescent="0.2">
      <c r="A14" s="102" t="s">
        <v>160</v>
      </c>
      <c r="B14" s="1"/>
      <c r="C14" s="194" t="s">
        <v>148</v>
      </c>
      <c r="D14" s="1"/>
      <c r="N14" s="202"/>
      <c r="O14" s="115"/>
      <c r="P14" s="126"/>
      <c r="Q14" s="115"/>
      <c r="R14" s="126"/>
      <c r="S14" s="126"/>
      <c r="T14" s="99"/>
    </row>
    <row r="15" spans="1:20" ht="6.6" customHeight="1" x14ac:dyDescent="0.2">
      <c r="A15" s="102"/>
      <c r="B15" s="1"/>
      <c r="C15" s="246"/>
      <c r="D15" s="1"/>
      <c r="N15" s="202"/>
      <c r="O15" s="115"/>
      <c r="P15" s="126"/>
      <c r="Q15" s="115"/>
      <c r="R15" s="126"/>
      <c r="S15" s="126"/>
      <c r="T15" s="99"/>
    </row>
    <row r="16" spans="1:20" ht="20.45" hidden="1" customHeight="1" x14ac:dyDescent="0.2">
      <c r="A16" s="1" t="s">
        <v>108</v>
      </c>
      <c r="B16" s="1"/>
      <c r="C16" s="198">
        <v>0</v>
      </c>
      <c r="D16" s="1"/>
      <c r="N16" s="202"/>
      <c r="O16" s="115"/>
      <c r="P16" s="126"/>
      <c r="Q16" s="115"/>
      <c r="R16" s="126"/>
      <c r="S16" s="126"/>
      <c r="T16" s="99"/>
    </row>
    <row r="17" spans="1:20" ht="31.5" customHeight="1" x14ac:dyDescent="0.2">
      <c r="A17" s="1" t="s">
        <v>171</v>
      </c>
      <c r="B17" s="1"/>
      <c r="C17" s="211">
        <v>5521</v>
      </c>
      <c r="D17" s="1"/>
      <c r="N17" s="202"/>
      <c r="O17" s="115"/>
      <c r="P17" s="126"/>
      <c r="Q17" s="115"/>
      <c r="R17" s="126"/>
      <c r="S17" s="126"/>
      <c r="T17" s="99"/>
    </row>
    <row r="18" spans="1:20" ht="20.45" hidden="1" customHeight="1" x14ac:dyDescent="0.2">
      <c r="A18" s="1" t="s">
        <v>109</v>
      </c>
      <c r="B18" s="1"/>
      <c r="C18" s="198">
        <v>0</v>
      </c>
      <c r="D18" s="1"/>
      <c r="N18" s="202"/>
      <c r="O18" s="115"/>
      <c r="P18" s="126"/>
      <c r="Q18" s="115"/>
      <c r="R18" s="126"/>
      <c r="S18" s="126"/>
      <c r="T18" s="99"/>
    </row>
    <row r="19" spans="1:20" ht="20.45" customHeight="1" thickBot="1" x14ac:dyDescent="0.25">
      <c r="B19" s="1"/>
      <c r="C19" s="220">
        <f>SUM(C16:C18)</f>
        <v>5521</v>
      </c>
      <c r="D19" s="1"/>
      <c r="N19" s="202"/>
      <c r="O19" s="115"/>
      <c r="P19" s="126"/>
      <c r="Q19" s="115"/>
      <c r="R19" s="126"/>
      <c r="S19" s="126"/>
      <c r="T19" s="99"/>
    </row>
    <row r="20" spans="1:20" ht="17.25" customHeight="1" thickTop="1" x14ac:dyDescent="0.2">
      <c r="B20" s="1"/>
      <c r="D20" s="1"/>
      <c r="N20" s="202"/>
      <c r="O20" s="115"/>
      <c r="P20" s="126"/>
      <c r="Q20" s="115"/>
      <c r="R20" s="126"/>
      <c r="S20" s="126"/>
      <c r="T20" s="99"/>
    </row>
    <row r="21" spans="1:20" ht="15.6" customHeight="1" x14ac:dyDescent="0.2">
      <c r="A21" s="251" t="s">
        <v>175</v>
      </c>
      <c r="B21" s="1"/>
      <c r="D21" s="1"/>
      <c r="N21" s="202"/>
      <c r="O21" s="115"/>
      <c r="P21" s="126"/>
      <c r="Q21" s="115"/>
      <c r="R21" s="126"/>
      <c r="S21" s="126"/>
      <c r="T21" s="99"/>
    </row>
    <row r="22" spans="1:20" ht="8.25" customHeight="1" x14ac:dyDescent="0.2">
      <c r="B22" s="1"/>
      <c r="C22" s="1"/>
      <c r="D22" s="1"/>
      <c r="N22" s="202"/>
      <c r="O22" s="115"/>
      <c r="P22" s="126"/>
      <c r="Q22" s="115"/>
      <c r="R22" s="126"/>
      <c r="S22" s="126"/>
      <c r="T22" s="99"/>
    </row>
    <row r="23" spans="1:20" ht="53.25" customHeight="1" x14ac:dyDescent="0.2">
      <c r="A23" s="318" t="s">
        <v>176</v>
      </c>
      <c r="B23" s="318"/>
      <c r="C23" s="318"/>
      <c r="D23" s="318"/>
      <c r="N23" s="202"/>
      <c r="O23" s="115"/>
      <c r="P23" s="126"/>
      <c r="Q23" s="115"/>
      <c r="R23" s="126"/>
      <c r="S23" s="126"/>
      <c r="T23" s="99"/>
    </row>
    <row r="24" spans="1:20" ht="45.75" customHeight="1" x14ac:dyDescent="0.2">
      <c r="B24" s="1"/>
      <c r="C24" s="1"/>
      <c r="D24" s="1"/>
      <c r="N24" s="202"/>
      <c r="O24" s="115"/>
      <c r="P24" s="126"/>
      <c r="Q24" s="115"/>
      <c r="R24" s="126"/>
      <c r="S24" s="126"/>
      <c r="T24" s="99"/>
    </row>
    <row r="25" spans="1:20" ht="9.75" customHeight="1" x14ac:dyDescent="0.2">
      <c r="B25" s="1"/>
      <c r="C25" s="1"/>
      <c r="D25" s="1"/>
      <c r="N25" s="202"/>
      <c r="O25" s="115"/>
      <c r="P25" s="126"/>
      <c r="Q25" s="115"/>
      <c r="R25" s="126"/>
      <c r="S25" s="126"/>
      <c r="T25" s="99"/>
    </row>
    <row r="26" spans="1:20" ht="39" customHeight="1" x14ac:dyDescent="0.2">
      <c r="B26" s="1"/>
      <c r="C26" s="1"/>
      <c r="D26" s="1"/>
      <c r="N26" s="202"/>
      <c r="O26" s="115"/>
      <c r="P26" s="126"/>
      <c r="Q26" s="115"/>
      <c r="R26" s="126"/>
      <c r="S26" s="126"/>
      <c r="T26" s="99"/>
    </row>
    <row r="27" spans="1:20" ht="39" customHeight="1" x14ac:dyDescent="0.2">
      <c r="B27" s="1"/>
      <c r="C27" s="1"/>
      <c r="D27" s="1"/>
      <c r="N27" s="202"/>
      <c r="O27" s="115"/>
      <c r="P27" s="126"/>
      <c r="Q27" s="115"/>
      <c r="R27" s="126"/>
      <c r="S27" s="126"/>
      <c r="T27" s="99"/>
    </row>
    <row r="28" spans="1:20" ht="39" customHeight="1" x14ac:dyDescent="0.2">
      <c r="B28" s="1"/>
      <c r="C28" s="1"/>
      <c r="D28" s="1"/>
      <c r="N28" s="202"/>
      <c r="O28" s="115"/>
      <c r="P28" s="126"/>
      <c r="Q28" s="115"/>
      <c r="R28" s="126"/>
      <c r="S28" s="126"/>
      <c r="T28" s="99"/>
    </row>
    <row r="29" spans="1:20" ht="9.75" customHeight="1" x14ac:dyDescent="0.2">
      <c r="B29" s="1"/>
      <c r="C29" s="1"/>
      <c r="D29" s="1"/>
      <c r="N29" s="202"/>
      <c r="O29" s="115"/>
      <c r="P29" s="126"/>
      <c r="Q29" s="115"/>
      <c r="R29" s="126"/>
      <c r="S29" s="126"/>
      <c r="T29" s="99"/>
    </row>
    <row r="30" spans="1:20" ht="15" customHeight="1" x14ac:dyDescent="0.2">
      <c r="A30" s="212"/>
      <c r="B30" s="1"/>
      <c r="C30" s="1"/>
      <c r="D30" s="1"/>
      <c r="I30" s="91"/>
      <c r="J30" s="45"/>
      <c r="K30" s="213"/>
      <c r="L30" s="213"/>
      <c r="M30" s="45"/>
      <c r="N30" s="45"/>
      <c r="O30" s="252"/>
      <c r="P30" s="216"/>
      <c r="Q30" s="45"/>
      <c r="R30" s="216"/>
      <c r="S30" s="216"/>
      <c r="T30" s="45"/>
    </row>
    <row r="31" spans="1:20" ht="26.25" customHeight="1" x14ac:dyDescent="0.2">
      <c r="A31" s="212"/>
      <c r="B31" s="1"/>
      <c r="C31" s="1"/>
      <c r="D31" s="1"/>
      <c r="I31" s="91"/>
      <c r="J31" s="45"/>
      <c r="K31" s="213"/>
      <c r="L31" s="213"/>
      <c r="M31" s="45"/>
      <c r="N31" s="45"/>
      <c r="O31" s="252"/>
      <c r="P31" s="216"/>
      <c r="Q31" s="45"/>
      <c r="R31" s="216"/>
      <c r="S31" s="216"/>
      <c r="T31" s="45"/>
    </row>
    <row r="32" spans="1:20" x14ac:dyDescent="0.2">
      <c r="A32" s="299">
        <v>18</v>
      </c>
      <c r="B32" s="299"/>
      <c r="C32" s="299"/>
      <c r="D32" s="299"/>
    </row>
  </sheetData>
  <mergeCells count="3">
    <mergeCell ref="A32:D32"/>
    <mergeCell ref="A23:D23"/>
    <mergeCell ref="A12:B12"/>
  </mergeCells>
  <printOptions horizontalCentered="1"/>
  <pageMargins left="0.19685039370078741" right="0.25" top="0.62992125984251968" bottom="0" header="0" footer="0"/>
  <pageSetup paperSize="9" firstPageNumber="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3"/>
  <sheetViews>
    <sheetView rightToLeft="1" view="pageBreakPreview" topLeftCell="A21" zoomScale="130" zoomScaleNormal="85" zoomScaleSheetLayoutView="130" workbookViewId="0">
      <selection activeCell="K19" sqref="K19"/>
    </sheetView>
  </sheetViews>
  <sheetFormatPr defaultColWidth="9.375" defaultRowHeight="20.25" x14ac:dyDescent="0.2"/>
  <cols>
    <col min="1" max="1" width="36.125" style="1" customWidth="1"/>
    <col min="2" max="2" width="2.625" style="267" customWidth="1"/>
    <col min="3" max="3" width="9.75" style="138" customWidth="1"/>
    <col min="4" max="4" width="1.125" style="1" customWidth="1"/>
    <col min="5" max="5" width="15.875" style="138" customWidth="1"/>
    <col min="6" max="6" width="1.875" style="138" customWidth="1"/>
    <col min="7" max="7" width="12.875" style="138" customWidth="1"/>
    <col min="8" max="8" width="1.375" style="138" customWidth="1"/>
    <col min="9" max="9" width="13.75" style="1" customWidth="1"/>
    <col min="10" max="249" width="9.375" style="1"/>
    <col min="250" max="250" width="12.375" style="1" customWidth="1"/>
    <col min="251" max="251" width="34.375" style="1" customWidth="1"/>
    <col min="252" max="252" width="2.375" style="1" customWidth="1"/>
    <col min="253" max="254" width="8.375" style="1" customWidth="1"/>
    <col min="255" max="256" width="17.375" style="1" customWidth="1"/>
    <col min="257" max="257" width="0.375" style="1" customWidth="1"/>
    <col min="258" max="258" width="12.375" style="1" bestFit="1" customWidth="1"/>
    <col min="259" max="505" width="9.375" style="1"/>
    <col min="506" max="506" width="12.375" style="1" customWidth="1"/>
    <col min="507" max="507" width="34.375" style="1" customWidth="1"/>
    <col min="508" max="508" width="2.375" style="1" customWidth="1"/>
    <col min="509" max="510" width="8.375" style="1" customWidth="1"/>
    <col min="511" max="512" width="17.375" style="1" customWidth="1"/>
    <col min="513" max="513" width="0.375" style="1" customWidth="1"/>
    <col min="514" max="514" width="12.375" style="1" bestFit="1" customWidth="1"/>
    <col min="515" max="761" width="9.375" style="1"/>
    <col min="762" max="762" width="12.375" style="1" customWidth="1"/>
    <col min="763" max="763" width="34.375" style="1" customWidth="1"/>
    <col min="764" max="764" width="2.375" style="1" customWidth="1"/>
    <col min="765" max="766" width="8.375" style="1" customWidth="1"/>
    <col min="767" max="768" width="17.375" style="1" customWidth="1"/>
    <col min="769" max="769" width="0.375" style="1" customWidth="1"/>
    <col min="770" max="770" width="12.375" style="1" bestFit="1" customWidth="1"/>
    <col min="771" max="1017" width="9.375" style="1"/>
    <col min="1018" max="1018" width="12.375" style="1" customWidth="1"/>
    <col min="1019" max="1019" width="34.375" style="1" customWidth="1"/>
    <col min="1020" max="1020" width="2.375" style="1" customWidth="1"/>
    <col min="1021" max="1022" width="8.375" style="1" customWidth="1"/>
    <col min="1023" max="1024" width="17.375" style="1" customWidth="1"/>
    <col min="1025" max="1025" width="0.375" style="1" customWidth="1"/>
    <col min="1026" max="1026" width="12.375" style="1" bestFit="1" customWidth="1"/>
    <col min="1027" max="1273" width="9.375" style="1"/>
    <col min="1274" max="1274" width="12.375" style="1" customWidth="1"/>
    <col min="1275" max="1275" width="34.375" style="1" customWidth="1"/>
    <col min="1276" max="1276" width="2.375" style="1" customWidth="1"/>
    <col min="1277" max="1278" width="8.375" style="1" customWidth="1"/>
    <col min="1279" max="1280" width="17.375" style="1" customWidth="1"/>
    <col min="1281" max="1281" width="0.375" style="1" customWidth="1"/>
    <col min="1282" max="1282" width="12.375" style="1" bestFit="1" customWidth="1"/>
    <col min="1283" max="1529" width="9.375" style="1"/>
    <col min="1530" max="1530" width="12.375" style="1" customWidth="1"/>
    <col min="1531" max="1531" width="34.375" style="1" customWidth="1"/>
    <col min="1532" max="1532" width="2.375" style="1" customWidth="1"/>
    <col min="1533" max="1534" width="8.375" style="1" customWidth="1"/>
    <col min="1535" max="1536" width="17.375" style="1" customWidth="1"/>
    <col min="1537" max="1537" width="0.375" style="1" customWidth="1"/>
    <col min="1538" max="1538" width="12.375" style="1" bestFit="1" customWidth="1"/>
    <col min="1539" max="1785" width="9.375" style="1"/>
    <col min="1786" max="1786" width="12.375" style="1" customWidth="1"/>
    <col min="1787" max="1787" width="34.375" style="1" customWidth="1"/>
    <col min="1788" max="1788" width="2.375" style="1" customWidth="1"/>
    <col min="1789" max="1790" width="8.375" style="1" customWidth="1"/>
    <col min="1791" max="1792" width="17.375" style="1" customWidth="1"/>
    <col min="1793" max="1793" width="0.375" style="1" customWidth="1"/>
    <col min="1794" max="1794" width="12.375" style="1" bestFit="1" customWidth="1"/>
    <col min="1795" max="2041" width="9.375" style="1"/>
    <col min="2042" max="2042" width="12.375" style="1" customWidth="1"/>
    <col min="2043" max="2043" width="34.375" style="1" customWidth="1"/>
    <col min="2044" max="2044" width="2.375" style="1" customWidth="1"/>
    <col min="2045" max="2046" width="8.375" style="1" customWidth="1"/>
    <col min="2047" max="2048" width="17.375" style="1" customWidth="1"/>
    <col min="2049" max="2049" width="0.375" style="1" customWidth="1"/>
    <col min="2050" max="2050" width="12.375" style="1" bestFit="1" customWidth="1"/>
    <col min="2051" max="2297" width="9.375" style="1"/>
    <col min="2298" max="2298" width="12.375" style="1" customWidth="1"/>
    <col min="2299" max="2299" width="34.375" style="1" customWidth="1"/>
    <col min="2300" max="2300" width="2.375" style="1" customWidth="1"/>
    <col min="2301" max="2302" width="8.375" style="1" customWidth="1"/>
    <col min="2303" max="2304" width="17.375" style="1" customWidth="1"/>
    <col min="2305" max="2305" width="0.375" style="1" customWidth="1"/>
    <col min="2306" max="2306" width="12.375" style="1" bestFit="1" customWidth="1"/>
    <col min="2307" max="2553" width="9.375" style="1"/>
    <col min="2554" max="2554" width="12.375" style="1" customWidth="1"/>
    <col min="2555" max="2555" width="34.375" style="1" customWidth="1"/>
    <col min="2556" max="2556" width="2.375" style="1" customWidth="1"/>
    <col min="2557" max="2558" width="8.375" style="1" customWidth="1"/>
    <col min="2559" max="2560" width="17.375" style="1" customWidth="1"/>
    <col min="2561" max="2561" width="0.375" style="1" customWidth="1"/>
    <col min="2562" max="2562" width="12.375" style="1" bestFit="1" customWidth="1"/>
    <col min="2563" max="2809" width="9.375" style="1"/>
    <col min="2810" max="2810" width="12.375" style="1" customWidth="1"/>
    <col min="2811" max="2811" width="34.375" style="1" customWidth="1"/>
    <col min="2812" max="2812" width="2.375" style="1" customWidth="1"/>
    <col min="2813" max="2814" width="8.375" style="1" customWidth="1"/>
    <col min="2815" max="2816" width="17.375" style="1" customWidth="1"/>
    <col min="2817" max="2817" width="0.375" style="1" customWidth="1"/>
    <col min="2818" max="2818" width="12.375" style="1" bestFit="1" customWidth="1"/>
    <col min="2819" max="3065" width="9.375" style="1"/>
    <col min="3066" max="3066" width="12.375" style="1" customWidth="1"/>
    <col min="3067" max="3067" width="34.375" style="1" customWidth="1"/>
    <col min="3068" max="3068" width="2.375" style="1" customWidth="1"/>
    <col min="3069" max="3070" width="8.375" style="1" customWidth="1"/>
    <col min="3071" max="3072" width="17.375" style="1" customWidth="1"/>
    <col min="3073" max="3073" width="0.375" style="1" customWidth="1"/>
    <col min="3074" max="3074" width="12.375" style="1" bestFit="1" customWidth="1"/>
    <col min="3075" max="3321" width="9.375" style="1"/>
    <col min="3322" max="3322" width="12.375" style="1" customWidth="1"/>
    <col min="3323" max="3323" width="34.375" style="1" customWidth="1"/>
    <col min="3324" max="3324" width="2.375" style="1" customWidth="1"/>
    <col min="3325" max="3326" width="8.375" style="1" customWidth="1"/>
    <col min="3327" max="3328" width="17.375" style="1" customWidth="1"/>
    <col min="3329" max="3329" width="0.375" style="1" customWidth="1"/>
    <col min="3330" max="3330" width="12.375" style="1" bestFit="1" customWidth="1"/>
    <col min="3331" max="3577" width="9.375" style="1"/>
    <col min="3578" max="3578" width="12.375" style="1" customWidth="1"/>
    <col min="3579" max="3579" width="34.375" style="1" customWidth="1"/>
    <col min="3580" max="3580" width="2.375" style="1" customWidth="1"/>
    <col min="3581" max="3582" width="8.375" style="1" customWidth="1"/>
    <col min="3583" max="3584" width="17.375" style="1" customWidth="1"/>
    <col min="3585" max="3585" width="0.375" style="1" customWidth="1"/>
    <col min="3586" max="3586" width="12.375" style="1" bestFit="1" customWidth="1"/>
    <col min="3587" max="3833" width="9.375" style="1"/>
    <col min="3834" max="3834" width="12.375" style="1" customWidth="1"/>
    <col min="3835" max="3835" width="34.375" style="1" customWidth="1"/>
    <col min="3836" max="3836" width="2.375" style="1" customWidth="1"/>
    <col min="3837" max="3838" width="8.375" style="1" customWidth="1"/>
    <col min="3839" max="3840" width="17.375" style="1" customWidth="1"/>
    <col min="3841" max="3841" width="0.375" style="1" customWidth="1"/>
    <col min="3842" max="3842" width="12.375" style="1" bestFit="1" customWidth="1"/>
    <col min="3843" max="4089" width="9.375" style="1"/>
    <col min="4090" max="4090" width="12.375" style="1" customWidth="1"/>
    <col min="4091" max="4091" width="34.375" style="1" customWidth="1"/>
    <col min="4092" max="4092" width="2.375" style="1" customWidth="1"/>
    <col min="4093" max="4094" width="8.375" style="1" customWidth="1"/>
    <col min="4095" max="4096" width="17.375" style="1" customWidth="1"/>
    <col min="4097" max="4097" width="0.375" style="1" customWidth="1"/>
    <col min="4098" max="4098" width="12.375" style="1" bestFit="1" customWidth="1"/>
    <col min="4099" max="4345" width="9.375" style="1"/>
    <col min="4346" max="4346" width="12.375" style="1" customWidth="1"/>
    <col min="4347" max="4347" width="34.375" style="1" customWidth="1"/>
    <col min="4348" max="4348" width="2.375" style="1" customWidth="1"/>
    <col min="4349" max="4350" width="8.375" style="1" customWidth="1"/>
    <col min="4351" max="4352" width="17.375" style="1" customWidth="1"/>
    <col min="4353" max="4353" width="0.375" style="1" customWidth="1"/>
    <col min="4354" max="4354" width="12.375" style="1" bestFit="1" customWidth="1"/>
    <col min="4355" max="4601" width="9.375" style="1"/>
    <col min="4602" max="4602" width="12.375" style="1" customWidth="1"/>
    <col min="4603" max="4603" width="34.375" style="1" customWidth="1"/>
    <col min="4604" max="4604" width="2.375" style="1" customWidth="1"/>
    <col min="4605" max="4606" width="8.375" style="1" customWidth="1"/>
    <col min="4607" max="4608" width="17.375" style="1" customWidth="1"/>
    <col min="4609" max="4609" width="0.375" style="1" customWidth="1"/>
    <col min="4610" max="4610" width="12.375" style="1" bestFit="1" customWidth="1"/>
    <col min="4611" max="4857" width="9.375" style="1"/>
    <col min="4858" max="4858" width="12.375" style="1" customWidth="1"/>
    <col min="4859" max="4859" width="34.375" style="1" customWidth="1"/>
    <col min="4860" max="4860" width="2.375" style="1" customWidth="1"/>
    <col min="4861" max="4862" width="8.375" style="1" customWidth="1"/>
    <col min="4863" max="4864" width="17.375" style="1" customWidth="1"/>
    <col min="4865" max="4865" width="0.375" style="1" customWidth="1"/>
    <col min="4866" max="4866" width="12.375" style="1" bestFit="1" customWidth="1"/>
    <col min="4867" max="5113" width="9.375" style="1"/>
    <col min="5114" max="5114" width="12.375" style="1" customWidth="1"/>
    <col min="5115" max="5115" width="34.375" style="1" customWidth="1"/>
    <col min="5116" max="5116" width="2.375" style="1" customWidth="1"/>
    <col min="5117" max="5118" width="8.375" style="1" customWidth="1"/>
    <col min="5119" max="5120" width="17.375" style="1" customWidth="1"/>
    <col min="5121" max="5121" width="0.375" style="1" customWidth="1"/>
    <col min="5122" max="5122" width="12.375" style="1" bestFit="1" customWidth="1"/>
    <col min="5123" max="5369" width="9.375" style="1"/>
    <col min="5370" max="5370" width="12.375" style="1" customWidth="1"/>
    <col min="5371" max="5371" width="34.375" style="1" customWidth="1"/>
    <col min="5372" max="5372" width="2.375" style="1" customWidth="1"/>
    <col min="5373" max="5374" width="8.375" style="1" customWidth="1"/>
    <col min="5375" max="5376" width="17.375" style="1" customWidth="1"/>
    <col min="5377" max="5377" width="0.375" style="1" customWidth="1"/>
    <col min="5378" max="5378" width="12.375" style="1" bestFit="1" customWidth="1"/>
    <col min="5379" max="5625" width="9.375" style="1"/>
    <col min="5626" max="5626" width="12.375" style="1" customWidth="1"/>
    <col min="5627" max="5627" width="34.375" style="1" customWidth="1"/>
    <col min="5628" max="5628" width="2.375" style="1" customWidth="1"/>
    <col min="5629" max="5630" width="8.375" style="1" customWidth="1"/>
    <col min="5631" max="5632" width="17.375" style="1" customWidth="1"/>
    <col min="5633" max="5633" width="0.375" style="1" customWidth="1"/>
    <col min="5634" max="5634" width="12.375" style="1" bestFit="1" customWidth="1"/>
    <col min="5635" max="5881" width="9.375" style="1"/>
    <col min="5882" max="5882" width="12.375" style="1" customWidth="1"/>
    <col min="5883" max="5883" width="34.375" style="1" customWidth="1"/>
    <col min="5884" max="5884" width="2.375" style="1" customWidth="1"/>
    <col min="5885" max="5886" width="8.375" style="1" customWidth="1"/>
    <col min="5887" max="5888" width="17.375" style="1" customWidth="1"/>
    <col min="5889" max="5889" width="0.375" style="1" customWidth="1"/>
    <col min="5890" max="5890" width="12.375" style="1" bestFit="1" customWidth="1"/>
    <col min="5891" max="6137" width="9.375" style="1"/>
    <col min="6138" max="6138" width="12.375" style="1" customWidth="1"/>
    <col min="6139" max="6139" width="34.375" style="1" customWidth="1"/>
    <col min="6140" max="6140" width="2.375" style="1" customWidth="1"/>
    <col min="6141" max="6142" width="8.375" style="1" customWidth="1"/>
    <col min="6143" max="6144" width="17.375" style="1" customWidth="1"/>
    <col min="6145" max="6145" width="0.375" style="1" customWidth="1"/>
    <col min="6146" max="6146" width="12.375" style="1" bestFit="1" customWidth="1"/>
    <col min="6147" max="6393" width="9.375" style="1"/>
    <col min="6394" max="6394" width="12.375" style="1" customWidth="1"/>
    <col min="6395" max="6395" width="34.375" style="1" customWidth="1"/>
    <col min="6396" max="6396" width="2.375" style="1" customWidth="1"/>
    <col min="6397" max="6398" width="8.375" style="1" customWidth="1"/>
    <col min="6399" max="6400" width="17.375" style="1" customWidth="1"/>
    <col min="6401" max="6401" width="0.375" style="1" customWidth="1"/>
    <col min="6402" max="6402" width="12.375" style="1" bestFit="1" customWidth="1"/>
    <col min="6403" max="6649" width="9.375" style="1"/>
    <col min="6650" max="6650" width="12.375" style="1" customWidth="1"/>
    <col min="6651" max="6651" width="34.375" style="1" customWidth="1"/>
    <col min="6652" max="6652" width="2.375" style="1" customWidth="1"/>
    <col min="6653" max="6654" width="8.375" style="1" customWidth="1"/>
    <col min="6655" max="6656" width="17.375" style="1" customWidth="1"/>
    <col min="6657" max="6657" width="0.375" style="1" customWidth="1"/>
    <col min="6658" max="6658" width="12.375" style="1" bestFit="1" customWidth="1"/>
    <col min="6659" max="6905" width="9.375" style="1"/>
    <col min="6906" max="6906" width="12.375" style="1" customWidth="1"/>
    <col min="6907" max="6907" width="34.375" style="1" customWidth="1"/>
    <col min="6908" max="6908" width="2.375" style="1" customWidth="1"/>
    <col min="6909" max="6910" width="8.375" style="1" customWidth="1"/>
    <col min="6911" max="6912" width="17.375" style="1" customWidth="1"/>
    <col min="6913" max="6913" width="0.375" style="1" customWidth="1"/>
    <col min="6914" max="6914" width="12.375" style="1" bestFit="1" customWidth="1"/>
    <col min="6915" max="7161" width="9.375" style="1"/>
    <col min="7162" max="7162" width="12.375" style="1" customWidth="1"/>
    <col min="7163" max="7163" width="34.375" style="1" customWidth="1"/>
    <col min="7164" max="7164" width="2.375" style="1" customWidth="1"/>
    <col min="7165" max="7166" width="8.375" style="1" customWidth="1"/>
    <col min="7167" max="7168" width="17.375" style="1" customWidth="1"/>
    <col min="7169" max="7169" width="0.375" style="1" customWidth="1"/>
    <col min="7170" max="7170" width="12.375" style="1" bestFit="1" customWidth="1"/>
    <col min="7171" max="7417" width="9.375" style="1"/>
    <col min="7418" max="7418" width="12.375" style="1" customWidth="1"/>
    <col min="7419" max="7419" width="34.375" style="1" customWidth="1"/>
    <col min="7420" max="7420" width="2.375" style="1" customWidth="1"/>
    <col min="7421" max="7422" width="8.375" style="1" customWidth="1"/>
    <col min="7423" max="7424" width="17.375" style="1" customWidth="1"/>
    <col min="7425" max="7425" width="0.375" style="1" customWidth="1"/>
    <col min="7426" max="7426" width="12.375" style="1" bestFit="1" customWidth="1"/>
    <col min="7427" max="7673" width="9.375" style="1"/>
    <col min="7674" max="7674" width="12.375" style="1" customWidth="1"/>
    <col min="7675" max="7675" width="34.375" style="1" customWidth="1"/>
    <col min="7676" max="7676" width="2.375" style="1" customWidth="1"/>
    <col min="7677" max="7678" width="8.375" style="1" customWidth="1"/>
    <col min="7679" max="7680" width="17.375" style="1" customWidth="1"/>
    <col min="7681" max="7681" width="0.375" style="1" customWidth="1"/>
    <col min="7682" max="7682" width="12.375" style="1" bestFit="1" customWidth="1"/>
    <col min="7683" max="7929" width="9.375" style="1"/>
    <col min="7930" max="7930" width="12.375" style="1" customWidth="1"/>
    <col min="7931" max="7931" width="34.375" style="1" customWidth="1"/>
    <col min="7932" max="7932" width="2.375" style="1" customWidth="1"/>
    <col min="7933" max="7934" width="8.375" style="1" customWidth="1"/>
    <col min="7935" max="7936" width="17.375" style="1" customWidth="1"/>
    <col min="7937" max="7937" width="0.375" style="1" customWidth="1"/>
    <col min="7938" max="7938" width="12.375" style="1" bestFit="1" customWidth="1"/>
    <col min="7939" max="8185" width="9.375" style="1"/>
    <col min="8186" max="8186" width="12.375" style="1" customWidth="1"/>
    <col min="8187" max="8187" width="34.375" style="1" customWidth="1"/>
    <col min="8188" max="8188" width="2.375" style="1" customWidth="1"/>
    <col min="8189" max="8190" width="8.375" style="1" customWidth="1"/>
    <col min="8191" max="8192" width="17.375" style="1" customWidth="1"/>
    <col min="8193" max="8193" width="0.375" style="1" customWidth="1"/>
    <col min="8194" max="8194" width="12.375" style="1" bestFit="1" customWidth="1"/>
    <col min="8195" max="8441" width="9.375" style="1"/>
    <col min="8442" max="8442" width="12.375" style="1" customWidth="1"/>
    <col min="8443" max="8443" width="34.375" style="1" customWidth="1"/>
    <col min="8444" max="8444" width="2.375" style="1" customWidth="1"/>
    <col min="8445" max="8446" width="8.375" style="1" customWidth="1"/>
    <col min="8447" max="8448" width="17.375" style="1" customWidth="1"/>
    <col min="8449" max="8449" width="0.375" style="1" customWidth="1"/>
    <col min="8450" max="8450" width="12.375" style="1" bestFit="1" customWidth="1"/>
    <col min="8451" max="8697" width="9.375" style="1"/>
    <col min="8698" max="8698" width="12.375" style="1" customWidth="1"/>
    <col min="8699" max="8699" width="34.375" style="1" customWidth="1"/>
    <col min="8700" max="8700" width="2.375" style="1" customWidth="1"/>
    <col min="8701" max="8702" width="8.375" style="1" customWidth="1"/>
    <col min="8703" max="8704" width="17.375" style="1" customWidth="1"/>
    <col min="8705" max="8705" width="0.375" style="1" customWidth="1"/>
    <col min="8706" max="8706" width="12.375" style="1" bestFit="1" customWidth="1"/>
    <col min="8707" max="8953" width="9.375" style="1"/>
    <col min="8954" max="8954" width="12.375" style="1" customWidth="1"/>
    <col min="8955" max="8955" width="34.375" style="1" customWidth="1"/>
    <col min="8956" max="8956" width="2.375" style="1" customWidth="1"/>
    <col min="8957" max="8958" width="8.375" style="1" customWidth="1"/>
    <col min="8959" max="8960" width="17.375" style="1" customWidth="1"/>
    <col min="8961" max="8961" width="0.375" style="1" customWidth="1"/>
    <col min="8962" max="8962" width="12.375" style="1" bestFit="1" customWidth="1"/>
    <col min="8963" max="9209" width="9.375" style="1"/>
    <col min="9210" max="9210" width="12.375" style="1" customWidth="1"/>
    <col min="9211" max="9211" width="34.375" style="1" customWidth="1"/>
    <col min="9212" max="9212" width="2.375" style="1" customWidth="1"/>
    <col min="9213" max="9214" width="8.375" style="1" customWidth="1"/>
    <col min="9215" max="9216" width="17.375" style="1" customWidth="1"/>
    <col min="9217" max="9217" width="0.375" style="1" customWidth="1"/>
    <col min="9218" max="9218" width="12.375" style="1" bestFit="1" customWidth="1"/>
    <col min="9219" max="9465" width="9.375" style="1"/>
    <col min="9466" max="9466" width="12.375" style="1" customWidth="1"/>
    <col min="9467" max="9467" width="34.375" style="1" customWidth="1"/>
    <col min="9468" max="9468" width="2.375" style="1" customWidth="1"/>
    <col min="9469" max="9470" width="8.375" style="1" customWidth="1"/>
    <col min="9471" max="9472" width="17.375" style="1" customWidth="1"/>
    <col min="9473" max="9473" width="0.375" style="1" customWidth="1"/>
    <col min="9474" max="9474" width="12.375" style="1" bestFit="1" customWidth="1"/>
    <col min="9475" max="9721" width="9.375" style="1"/>
    <col min="9722" max="9722" width="12.375" style="1" customWidth="1"/>
    <col min="9723" max="9723" width="34.375" style="1" customWidth="1"/>
    <col min="9724" max="9724" width="2.375" style="1" customWidth="1"/>
    <col min="9725" max="9726" width="8.375" style="1" customWidth="1"/>
    <col min="9727" max="9728" width="17.375" style="1" customWidth="1"/>
    <col min="9729" max="9729" width="0.375" style="1" customWidth="1"/>
    <col min="9730" max="9730" width="12.375" style="1" bestFit="1" customWidth="1"/>
    <col min="9731" max="9977" width="9.375" style="1"/>
    <col min="9978" max="9978" width="12.375" style="1" customWidth="1"/>
    <col min="9979" max="9979" width="34.375" style="1" customWidth="1"/>
    <col min="9980" max="9980" width="2.375" style="1" customWidth="1"/>
    <col min="9981" max="9982" width="8.375" style="1" customWidth="1"/>
    <col min="9983" max="9984" width="17.375" style="1" customWidth="1"/>
    <col min="9985" max="9985" width="0.375" style="1" customWidth="1"/>
    <col min="9986" max="9986" width="12.375" style="1" bestFit="1" customWidth="1"/>
    <col min="9987" max="10233" width="9.375" style="1"/>
    <col min="10234" max="10234" width="12.375" style="1" customWidth="1"/>
    <col min="10235" max="10235" width="34.375" style="1" customWidth="1"/>
    <col min="10236" max="10236" width="2.375" style="1" customWidth="1"/>
    <col min="10237" max="10238" width="8.375" style="1" customWidth="1"/>
    <col min="10239" max="10240" width="17.375" style="1" customWidth="1"/>
    <col min="10241" max="10241" width="0.375" style="1" customWidth="1"/>
    <col min="10242" max="10242" width="12.375" style="1" bestFit="1" customWidth="1"/>
    <col min="10243" max="10489" width="9.375" style="1"/>
    <col min="10490" max="10490" width="12.375" style="1" customWidth="1"/>
    <col min="10491" max="10491" width="34.375" style="1" customWidth="1"/>
    <col min="10492" max="10492" width="2.375" style="1" customWidth="1"/>
    <col min="10493" max="10494" width="8.375" style="1" customWidth="1"/>
    <col min="10495" max="10496" width="17.375" style="1" customWidth="1"/>
    <col min="10497" max="10497" width="0.375" style="1" customWidth="1"/>
    <col min="10498" max="10498" width="12.375" style="1" bestFit="1" customWidth="1"/>
    <col min="10499" max="10745" width="9.375" style="1"/>
    <col min="10746" max="10746" width="12.375" style="1" customWidth="1"/>
    <col min="10747" max="10747" width="34.375" style="1" customWidth="1"/>
    <col min="10748" max="10748" width="2.375" style="1" customWidth="1"/>
    <col min="10749" max="10750" width="8.375" style="1" customWidth="1"/>
    <col min="10751" max="10752" width="17.375" style="1" customWidth="1"/>
    <col min="10753" max="10753" width="0.375" style="1" customWidth="1"/>
    <col min="10754" max="10754" width="12.375" style="1" bestFit="1" customWidth="1"/>
    <col min="10755" max="11001" width="9.375" style="1"/>
    <col min="11002" max="11002" width="12.375" style="1" customWidth="1"/>
    <col min="11003" max="11003" width="34.375" style="1" customWidth="1"/>
    <col min="11004" max="11004" width="2.375" style="1" customWidth="1"/>
    <col min="11005" max="11006" width="8.375" style="1" customWidth="1"/>
    <col min="11007" max="11008" width="17.375" style="1" customWidth="1"/>
    <col min="11009" max="11009" width="0.375" style="1" customWidth="1"/>
    <col min="11010" max="11010" width="12.375" style="1" bestFit="1" customWidth="1"/>
    <col min="11011" max="11257" width="9.375" style="1"/>
    <col min="11258" max="11258" width="12.375" style="1" customWidth="1"/>
    <col min="11259" max="11259" width="34.375" style="1" customWidth="1"/>
    <col min="11260" max="11260" width="2.375" style="1" customWidth="1"/>
    <col min="11261" max="11262" width="8.375" style="1" customWidth="1"/>
    <col min="11263" max="11264" width="17.375" style="1" customWidth="1"/>
    <col min="11265" max="11265" width="0.375" style="1" customWidth="1"/>
    <col min="11266" max="11266" width="12.375" style="1" bestFit="1" customWidth="1"/>
    <col min="11267" max="11513" width="9.375" style="1"/>
    <col min="11514" max="11514" width="12.375" style="1" customWidth="1"/>
    <col min="11515" max="11515" width="34.375" style="1" customWidth="1"/>
    <col min="11516" max="11516" width="2.375" style="1" customWidth="1"/>
    <col min="11517" max="11518" width="8.375" style="1" customWidth="1"/>
    <col min="11519" max="11520" width="17.375" style="1" customWidth="1"/>
    <col min="11521" max="11521" width="0.375" style="1" customWidth="1"/>
    <col min="11522" max="11522" width="12.375" style="1" bestFit="1" customWidth="1"/>
    <col min="11523" max="11769" width="9.375" style="1"/>
    <col min="11770" max="11770" width="12.375" style="1" customWidth="1"/>
    <col min="11771" max="11771" width="34.375" style="1" customWidth="1"/>
    <col min="11772" max="11772" width="2.375" style="1" customWidth="1"/>
    <col min="11773" max="11774" width="8.375" style="1" customWidth="1"/>
    <col min="11775" max="11776" width="17.375" style="1" customWidth="1"/>
    <col min="11777" max="11777" width="0.375" style="1" customWidth="1"/>
    <col min="11778" max="11778" width="12.375" style="1" bestFit="1" customWidth="1"/>
    <col min="11779" max="12025" width="9.375" style="1"/>
    <col min="12026" max="12026" width="12.375" style="1" customWidth="1"/>
    <col min="12027" max="12027" width="34.375" style="1" customWidth="1"/>
    <col min="12028" max="12028" width="2.375" style="1" customWidth="1"/>
    <col min="12029" max="12030" width="8.375" style="1" customWidth="1"/>
    <col min="12031" max="12032" width="17.375" style="1" customWidth="1"/>
    <col min="12033" max="12033" width="0.375" style="1" customWidth="1"/>
    <col min="12034" max="12034" width="12.375" style="1" bestFit="1" customWidth="1"/>
    <col min="12035" max="12281" width="9.375" style="1"/>
    <col min="12282" max="12282" width="12.375" style="1" customWidth="1"/>
    <col min="12283" max="12283" width="34.375" style="1" customWidth="1"/>
    <col min="12284" max="12284" width="2.375" style="1" customWidth="1"/>
    <col min="12285" max="12286" width="8.375" style="1" customWidth="1"/>
    <col min="12287" max="12288" width="17.375" style="1" customWidth="1"/>
    <col min="12289" max="12289" width="0.375" style="1" customWidth="1"/>
    <col min="12290" max="12290" width="12.375" style="1" bestFit="1" customWidth="1"/>
    <col min="12291" max="12537" width="9.375" style="1"/>
    <col min="12538" max="12538" width="12.375" style="1" customWidth="1"/>
    <col min="12539" max="12539" width="34.375" style="1" customWidth="1"/>
    <col min="12540" max="12540" width="2.375" style="1" customWidth="1"/>
    <col min="12541" max="12542" width="8.375" style="1" customWidth="1"/>
    <col min="12543" max="12544" width="17.375" style="1" customWidth="1"/>
    <col min="12545" max="12545" width="0.375" style="1" customWidth="1"/>
    <col min="12546" max="12546" width="12.375" style="1" bestFit="1" customWidth="1"/>
    <col min="12547" max="12793" width="9.375" style="1"/>
    <col min="12794" max="12794" width="12.375" style="1" customWidth="1"/>
    <col min="12795" max="12795" width="34.375" style="1" customWidth="1"/>
    <col min="12796" max="12796" width="2.375" style="1" customWidth="1"/>
    <col min="12797" max="12798" width="8.375" style="1" customWidth="1"/>
    <col min="12799" max="12800" width="17.375" style="1" customWidth="1"/>
    <col min="12801" max="12801" width="0.375" style="1" customWidth="1"/>
    <col min="12802" max="12802" width="12.375" style="1" bestFit="1" customWidth="1"/>
    <col min="12803" max="13049" width="9.375" style="1"/>
    <col min="13050" max="13050" width="12.375" style="1" customWidth="1"/>
    <col min="13051" max="13051" width="34.375" style="1" customWidth="1"/>
    <col min="13052" max="13052" width="2.375" style="1" customWidth="1"/>
    <col min="13053" max="13054" width="8.375" style="1" customWidth="1"/>
    <col min="13055" max="13056" width="17.375" style="1" customWidth="1"/>
    <col min="13057" max="13057" width="0.375" style="1" customWidth="1"/>
    <col min="13058" max="13058" width="12.375" style="1" bestFit="1" customWidth="1"/>
    <col min="13059" max="13305" width="9.375" style="1"/>
    <col min="13306" max="13306" width="12.375" style="1" customWidth="1"/>
    <col min="13307" max="13307" width="34.375" style="1" customWidth="1"/>
    <col min="13308" max="13308" width="2.375" style="1" customWidth="1"/>
    <col min="13309" max="13310" width="8.375" style="1" customWidth="1"/>
    <col min="13311" max="13312" width="17.375" style="1" customWidth="1"/>
    <col min="13313" max="13313" width="0.375" style="1" customWidth="1"/>
    <col min="13314" max="13314" width="12.375" style="1" bestFit="1" customWidth="1"/>
    <col min="13315" max="13561" width="9.375" style="1"/>
    <col min="13562" max="13562" width="12.375" style="1" customWidth="1"/>
    <col min="13563" max="13563" width="34.375" style="1" customWidth="1"/>
    <col min="13564" max="13564" width="2.375" style="1" customWidth="1"/>
    <col min="13565" max="13566" width="8.375" style="1" customWidth="1"/>
    <col min="13567" max="13568" width="17.375" style="1" customWidth="1"/>
    <col min="13569" max="13569" width="0.375" style="1" customWidth="1"/>
    <col min="13570" max="13570" width="12.375" style="1" bestFit="1" customWidth="1"/>
    <col min="13571" max="13817" width="9.375" style="1"/>
    <col min="13818" max="13818" width="12.375" style="1" customWidth="1"/>
    <col min="13819" max="13819" width="34.375" style="1" customWidth="1"/>
    <col min="13820" max="13820" width="2.375" style="1" customWidth="1"/>
    <col min="13821" max="13822" width="8.375" style="1" customWidth="1"/>
    <col min="13823" max="13824" width="17.375" style="1" customWidth="1"/>
    <col min="13825" max="13825" width="0.375" style="1" customWidth="1"/>
    <col min="13826" max="13826" width="12.375" style="1" bestFit="1" customWidth="1"/>
    <col min="13827" max="14073" width="9.375" style="1"/>
    <col min="14074" max="14074" width="12.375" style="1" customWidth="1"/>
    <col min="14075" max="14075" width="34.375" style="1" customWidth="1"/>
    <col min="14076" max="14076" width="2.375" style="1" customWidth="1"/>
    <col min="14077" max="14078" width="8.375" style="1" customWidth="1"/>
    <col min="14079" max="14080" width="17.375" style="1" customWidth="1"/>
    <col min="14081" max="14081" width="0.375" style="1" customWidth="1"/>
    <col min="14082" max="14082" width="12.375" style="1" bestFit="1" customWidth="1"/>
    <col min="14083" max="14329" width="9.375" style="1"/>
    <col min="14330" max="14330" width="12.375" style="1" customWidth="1"/>
    <col min="14331" max="14331" width="34.375" style="1" customWidth="1"/>
    <col min="14332" max="14332" width="2.375" style="1" customWidth="1"/>
    <col min="14333" max="14334" width="8.375" style="1" customWidth="1"/>
    <col min="14335" max="14336" width="17.375" style="1" customWidth="1"/>
    <col min="14337" max="14337" width="0.375" style="1" customWidth="1"/>
    <col min="14338" max="14338" width="12.375" style="1" bestFit="1" customWidth="1"/>
    <col min="14339" max="14585" width="9.375" style="1"/>
    <col min="14586" max="14586" width="12.375" style="1" customWidth="1"/>
    <col min="14587" max="14587" width="34.375" style="1" customWidth="1"/>
    <col min="14588" max="14588" width="2.375" style="1" customWidth="1"/>
    <col min="14589" max="14590" width="8.375" style="1" customWidth="1"/>
    <col min="14591" max="14592" width="17.375" style="1" customWidth="1"/>
    <col min="14593" max="14593" width="0.375" style="1" customWidth="1"/>
    <col min="14594" max="14594" width="12.375" style="1" bestFit="1" customWidth="1"/>
    <col min="14595" max="14841" width="9.375" style="1"/>
    <col min="14842" max="14842" width="12.375" style="1" customWidth="1"/>
    <col min="14843" max="14843" width="34.375" style="1" customWidth="1"/>
    <col min="14844" max="14844" width="2.375" style="1" customWidth="1"/>
    <col min="14845" max="14846" width="8.375" style="1" customWidth="1"/>
    <col min="14847" max="14848" width="17.375" style="1" customWidth="1"/>
    <col min="14849" max="14849" width="0.375" style="1" customWidth="1"/>
    <col min="14850" max="14850" width="12.375" style="1" bestFit="1" customWidth="1"/>
    <col min="14851" max="15097" width="9.375" style="1"/>
    <col min="15098" max="15098" width="12.375" style="1" customWidth="1"/>
    <col min="15099" max="15099" width="34.375" style="1" customWidth="1"/>
    <col min="15100" max="15100" width="2.375" style="1" customWidth="1"/>
    <col min="15101" max="15102" width="8.375" style="1" customWidth="1"/>
    <col min="15103" max="15104" width="17.375" style="1" customWidth="1"/>
    <col min="15105" max="15105" width="0.375" style="1" customWidth="1"/>
    <col min="15106" max="15106" width="12.375" style="1" bestFit="1" customWidth="1"/>
    <col min="15107" max="15353" width="9.375" style="1"/>
    <col min="15354" max="15354" width="12.375" style="1" customWidth="1"/>
    <col min="15355" max="15355" width="34.375" style="1" customWidth="1"/>
    <col min="15356" max="15356" width="2.375" style="1" customWidth="1"/>
    <col min="15357" max="15358" width="8.375" style="1" customWidth="1"/>
    <col min="15359" max="15360" width="17.375" style="1" customWidth="1"/>
    <col min="15361" max="15361" width="0.375" style="1" customWidth="1"/>
    <col min="15362" max="15362" width="12.375" style="1" bestFit="1" customWidth="1"/>
    <col min="15363" max="15609" width="9.375" style="1"/>
    <col min="15610" max="15610" width="12.375" style="1" customWidth="1"/>
    <col min="15611" max="15611" width="34.375" style="1" customWidth="1"/>
    <col min="15612" max="15612" width="2.375" style="1" customWidth="1"/>
    <col min="15613" max="15614" width="8.375" style="1" customWidth="1"/>
    <col min="15615" max="15616" width="17.375" style="1" customWidth="1"/>
    <col min="15617" max="15617" width="0.375" style="1" customWidth="1"/>
    <col min="15618" max="15618" width="12.375" style="1" bestFit="1" customWidth="1"/>
    <col min="15619" max="15865" width="9.375" style="1"/>
    <col min="15866" max="15866" width="12.375" style="1" customWidth="1"/>
    <col min="15867" max="15867" width="34.375" style="1" customWidth="1"/>
    <col min="15868" max="15868" width="2.375" style="1" customWidth="1"/>
    <col min="15869" max="15870" width="8.375" style="1" customWidth="1"/>
    <col min="15871" max="15872" width="17.375" style="1" customWidth="1"/>
    <col min="15873" max="15873" width="0.375" style="1" customWidth="1"/>
    <col min="15874" max="15874" width="12.375" style="1" bestFit="1" customWidth="1"/>
    <col min="15875" max="16121" width="9.375" style="1"/>
    <col min="16122" max="16122" width="12.375" style="1" customWidth="1"/>
    <col min="16123" max="16123" width="34.375" style="1" customWidth="1"/>
    <col min="16124" max="16124" width="2.375" style="1" customWidth="1"/>
    <col min="16125" max="16126" width="8.375" style="1" customWidth="1"/>
    <col min="16127" max="16128" width="17.375" style="1" customWidth="1"/>
    <col min="16129" max="16129" width="0.375" style="1" customWidth="1"/>
    <col min="16130" max="16130" width="12.375" style="1" bestFit="1" customWidth="1"/>
    <col min="16131" max="16384" width="9.375" style="1"/>
  </cols>
  <sheetData>
    <row r="1" spans="1:25" ht="21.75" customHeight="1" x14ac:dyDescent="0.2">
      <c r="A1" s="39" t="str">
        <f>'8=9'!A1</f>
        <v>شركة رمز الأثاث المحدودة</v>
      </c>
      <c r="B1" s="60"/>
      <c r="C1" s="137"/>
      <c r="D1" s="60"/>
      <c r="E1" s="137"/>
      <c r="F1" s="137"/>
      <c r="G1" s="137"/>
      <c r="H1" s="137"/>
      <c r="I1" s="60"/>
    </row>
    <row r="2" spans="1:25" ht="21.75" customHeight="1" x14ac:dyDescent="0.2">
      <c r="A2" s="45" t="str">
        <f>'8=9'!A2</f>
        <v>شركة شخص واحد - ذات مسئولية محدودة أجنبية</v>
      </c>
      <c r="B2" s="60"/>
      <c r="C2" s="137"/>
      <c r="D2" s="60"/>
      <c r="E2" s="137"/>
      <c r="F2" s="137"/>
      <c r="G2" s="137"/>
      <c r="H2" s="137"/>
      <c r="I2" s="60"/>
    </row>
    <row r="3" spans="1:25" ht="21.75" customHeight="1" x14ac:dyDescent="0.2">
      <c r="A3" s="265" t="str">
        <f>'10'!A3</f>
        <v xml:space="preserve">  إيضاحات حول القوائم  المالية للفترة من 20 فبراير 2022م حتى  31 ديسمبر 2022م  </v>
      </c>
      <c r="B3" s="62"/>
      <c r="C3" s="126"/>
      <c r="D3" s="115"/>
      <c r="E3" s="126"/>
      <c r="F3" s="126"/>
      <c r="G3" s="126"/>
      <c r="H3" s="126"/>
      <c r="I3" s="115"/>
    </row>
    <row r="4" spans="1:25" ht="21.75" customHeight="1" x14ac:dyDescent="0.2">
      <c r="A4" s="145" t="s">
        <v>22</v>
      </c>
      <c r="B4" s="61"/>
      <c r="C4" s="127"/>
      <c r="D4" s="61"/>
      <c r="E4" s="127"/>
      <c r="F4" s="127"/>
      <c r="G4" s="127"/>
      <c r="H4" s="127"/>
      <c r="I4" s="115"/>
    </row>
    <row r="5" spans="1:25" ht="24" customHeight="1" x14ac:dyDescent="0.2">
      <c r="A5" s="102" t="s">
        <v>145</v>
      </c>
      <c r="B5" s="1"/>
      <c r="C5" s="1"/>
      <c r="F5" s="1"/>
      <c r="G5" s="194" t="s">
        <v>148</v>
      </c>
      <c r="H5" s="1"/>
      <c r="I5" s="246"/>
      <c r="S5" s="202"/>
      <c r="T5" s="115"/>
      <c r="U5" s="126"/>
      <c r="V5" s="115"/>
      <c r="W5" s="126"/>
      <c r="X5" s="126"/>
      <c r="Y5" s="99"/>
    </row>
    <row r="6" spans="1:25" ht="21" customHeight="1" x14ac:dyDescent="0.2">
      <c r="A6" s="1" t="s">
        <v>172</v>
      </c>
      <c r="B6" s="1"/>
      <c r="C6" s="1"/>
      <c r="F6" s="1"/>
      <c r="G6" s="126">
        <v>8624</v>
      </c>
      <c r="H6" s="1"/>
      <c r="I6" s="126"/>
      <c r="S6" s="202"/>
      <c r="T6" s="115"/>
      <c r="U6" s="126"/>
      <c r="V6" s="115"/>
      <c r="W6" s="126"/>
      <c r="X6" s="126"/>
      <c r="Y6" s="99"/>
    </row>
    <row r="7" spans="1:25" ht="21" customHeight="1" thickBot="1" x14ac:dyDescent="0.25">
      <c r="B7" s="1"/>
      <c r="C7" s="1"/>
      <c r="F7" s="1"/>
      <c r="G7" s="199">
        <f>SUM(G6:G6)</f>
        <v>8624</v>
      </c>
      <c r="H7" s="1"/>
      <c r="I7" s="249"/>
      <c r="S7" s="202"/>
      <c r="T7" s="115"/>
      <c r="U7" s="126"/>
      <c r="V7" s="115"/>
      <c r="W7" s="126"/>
      <c r="X7" s="126"/>
      <c r="Y7" s="99"/>
    </row>
    <row r="8" spans="1:25" ht="12" customHeight="1" thickTop="1" x14ac:dyDescent="0.2">
      <c r="B8" s="1"/>
      <c r="C8" s="1"/>
      <c r="F8" s="1"/>
      <c r="G8" s="249"/>
      <c r="H8" s="1"/>
      <c r="I8" s="249"/>
      <c r="S8" s="202"/>
      <c r="T8" s="115"/>
      <c r="U8" s="126"/>
      <c r="V8" s="115"/>
      <c r="W8" s="126"/>
      <c r="X8" s="126"/>
      <c r="Y8" s="99"/>
    </row>
    <row r="9" spans="1:25" ht="78" customHeight="1" x14ac:dyDescent="0.2">
      <c r="A9" s="321" t="s">
        <v>177</v>
      </c>
      <c r="B9" s="321"/>
      <c r="C9" s="321"/>
      <c r="D9" s="321"/>
      <c r="E9" s="321"/>
      <c r="F9" s="321"/>
      <c r="G9" s="321"/>
      <c r="H9" s="277"/>
      <c r="I9" s="277"/>
      <c r="S9" s="202"/>
      <c r="T9" s="115"/>
      <c r="U9" s="126"/>
      <c r="V9" s="115"/>
      <c r="W9" s="126"/>
      <c r="X9" s="126"/>
      <c r="Y9" s="99"/>
    </row>
    <row r="10" spans="1:25" ht="15" customHeight="1" x14ac:dyDescent="0.2">
      <c r="A10" s="212"/>
      <c r="B10" s="212"/>
      <c r="C10" s="212"/>
      <c r="E10" s="259"/>
      <c r="F10" s="1"/>
      <c r="G10" s="1"/>
      <c r="H10" s="1"/>
      <c r="I10" s="259"/>
      <c r="N10" s="91"/>
      <c r="O10" s="45"/>
      <c r="P10" s="213"/>
      <c r="Q10" s="213"/>
      <c r="R10" s="45"/>
      <c r="S10" s="45"/>
      <c r="T10" s="266"/>
      <c r="U10" s="216"/>
      <c r="V10" s="45"/>
      <c r="W10" s="216"/>
      <c r="X10" s="216"/>
      <c r="Y10" s="45"/>
    </row>
    <row r="11" spans="1:25" ht="15" customHeight="1" x14ac:dyDescent="0.2">
      <c r="A11" s="227" t="s">
        <v>128</v>
      </c>
      <c r="B11" s="212"/>
      <c r="C11" s="212"/>
      <c r="E11" s="259"/>
      <c r="F11" s="1"/>
      <c r="G11" s="1"/>
      <c r="H11" s="1"/>
      <c r="I11" s="259"/>
      <c r="N11" s="91"/>
      <c r="O11" s="45"/>
      <c r="P11" s="213"/>
      <c r="Q11" s="213"/>
      <c r="R11" s="45"/>
      <c r="S11" s="45"/>
      <c r="T11" s="271"/>
      <c r="U11" s="216"/>
      <c r="V11" s="45"/>
      <c r="W11" s="216"/>
      <c r="X11" s="216"/>
      <c r="Y11" s="45"/>
    </row>
    <row r="12" spans="1:25" ht="45" customHeight="1" x14ac:dyDescent="0.2">
      <c r="A12" s="320" t="s">
        <v>154</v>
      </c>
      <c r="B12" s="320"/>
      <c r="C12" s="320"/>
      <c r="D12" s="320"/>
      <c r="E12" s="320"/>
      <c r="F12" s="320"/>
      <c r="G12" s="320"/>
      <c r="H12" s="276"/>
      <c r="I12" s="276"/>
      <c r="N12" s="91"/>
      <c r="O12" s="45"/>
      <c r="P12" s="213"/>
      <c r="Q12" s="213"/>
      <c r="R12" s="45"/>
      <c r="S12" s="45"/>
      <c r="T12" s="271"/>
      <c r="U12" s="216"/>
      <c r="V12" s="45"/>
      <c r="W12" s="216"/>
      <c r="X12" s="216"/>
      <c r="Y12" s="45"/>
    </row>
    <row r="13" spans="1:25" ht="33.75" customHeight="1" x14ac:dyDescent="0.2">
      <c r="A13" s="210" t="s">
        <v>76</v>
      </c>
      <c r="B13" s="271"/>
      <c r="C13" s="210" t="s">
        <v>77</v>
      </c>
      <c r="D13" s="6"/>
      <c r="E13" s="210" t="s">
        <v>78</v>
      </c>
      <c r="F13" s="1"/>
      <c r="G13" s="210" t="s">
        <v>79</v>
      </c>
      <c r="H13" s="1"/>
      <c r="I13" s="259"/>
      <c r="N13" s="91"/>
      <c r="O13" s="45"/>
      <c r="P13" s="213"/>
      <c r="Q13" s="213"/>
      <c r="R13" s="45"/>
      <c r="S13" s="45"/>
      <c r="T13" s="271"/>
      <c r="U13" s="216"/>
      <c r="V13" s="45"/>
      <c r="W13" s="216"/>
      <c r="X13" s="216"/>
      <c r="Y13" s="45"/>
    </row>
    <row r="14" spans="1:25" ht="33.75" customHeight="1" thickBot="1" x14ac:dyDescent="0.25">
      <c r="A14" s="227" t="s">
        <v>155</v>
      </c>
      <c r="B14" s="271"/>
      <c r="C14" s="294">
        <v>20000</v>
      </c>
      <c r="D14" s="273"/>
      <c r="E14" s="273">
        <v>100</v>
      </c>
      <c r="F14" s="273"/>
      <c r="G14" s="294">
        <f>C14*E14</f>
        <v>2000000</v>
      </c>
      <c r="H14" s="1"/>
      <c r="I14" s="259"/>
      <c r="N14" s="91"/>
      <c r="O14" s="45"/>
      <c r="P14" s="213"/>
      <c r="Q14" s="213"/>
      <c r="R14" s="45"/>
      <c r="S14" s="45"/>
      <c r="T14" s="271"/>
      <c r="U14" s="216"/>
      <c r="V14" s="45"/>
      <c r="W14" s="216"/>
      <c r="X14" s="216"/>
      <c r="Y14" s="45"/>
    </row>
    <row r="15" spans="1:25" ht="33.75" customHeight="1" thickTop="1" thickBot="1" x14ac:dyDescent="0.25">
      <c r="A15" s="271"/>
      <c r="B15" s="271"/>
      <c r="C15" s="219">
        <f>SUM(C14:C14)</f>
        <v>20000</v>
      </c>
      <c r="E15" s="219"/>
      <c r="F15" s="1"/>
      <c r="G15" s="199">
        <f>SUM(G14:G14)</f>
        <v>2000000</v>
      </c>
      <c r="H15" s="1"/>
      <c r="I15" s="259"/>
      <c r="N15" s="91"/>
      <c r="O15" s="45"/>
      <c r="P15" s="213"/>
      <c r="Q15" s="213"/>
      <c r="R15" s="45"/>
      <c r="S15" s="45"/>
      <c r="T15" s="271"/>
      <c r="U15" s="216"/>
      <c r="V15" s="45"/>
      <c r="W15" s="216"/>
      <c r="X15" s="216"/>
      <c r="Y15" s="45"/>
    </row>
    <row r="16" spans="1:25" ht="15" customHeight="1" thickTop="1" x14ac:dyDescent="0.2">
      <c r="A16" s="212"/>
      <c r="B16" s="212"/>
      <c r="C16" s="212"/>
      <c r="E16" s="259"/>
      <c r="F16" s="1"/>
      <c r="G16" s="1"/>
      <c r="H16" s="1"/>
      <c r="I16" s="259"/>
      <c r="N16" s="91"/>
      <c r="O16" s="45"/>
      <c r="P16" s="213"/>
      <c r="Q16" s="213"/>
      <c r="R16" s="45"/>
      <c r="S16" s="45"/>
      <c r="T16" s="271"/>
      <c r="U16" s="216"/>
      <c r="V16" s="45"/>
      <c r="W16" s="216"/>
      <c r="X16" s="216"/>
      <c r="Y16" s="45"/>
    </row>
    <row r="17" spans="1:25" ht="15" customHeight="1" x14ac:dyDescent="0.2">
      <c r="B17" s="212"/>
      <c r="C17" s="212"/>
      <c r="E17" s="259"/>
      <c r="F17" s="1"/>
      <c r="G17" s="1"/>
      <c r="H17" s="1"/>
      <c r="I17" s="259"/>
      <c r="N17" s="91"/>
      <c r="O17" s="45"/>
      <c r="P17" s="213"/>
      <c r="Q17" s="213"/>
      <c r="R17" s="45"/>
      <c r="S17" s="45"/>
      <c r="T17" s="271"/>
      <c r="U17" s="216"/>
      <c r="V17" s="45"/>
      <c r="W17" s="216"/>
      <c r="X17" s="216"/>
      <c r="Y17" s="45"/>
    </row>
    <row r="18" spans="1:25" ht="15" customHeight="1" x14ac:dyDescent="0.2">
      <c r="A18" s="112" t="s">
        <v>104</v>
      </c>
      <c r="B18" s="212"/>
      <c r="C18" s="212"/>
      <c r="E18" s="259"/>
      <c r="F18" s="1"/>
      <c r="G18" s="217" t="s">
        <v>148</v>
      </c>
      <c r="H18" s="1"/>
      <c r="I18" s="259"/>
      <c r="N18" s="91"/>
      <c r="O18" s="45"/>
      <c r="P18" s="213"/>
      <c r="Q18" s="213"/>
      <c r="R18" s="45"/>
      <c r="S18" s="45"/>
      <c r="T18" s="271"/>
      <c r="U18" s="216"/>
      <c r="V18" s="45"/>
      <c r="W18" s="216"/>
      <c r="X18" s="216"/>
      <c r="Y18" s="45"/>
    </row>
    <row r="19" spans="1:25" ht="26.25" customHeight="1" x14ac:dyDescent="0.2">
      <c r="A19" s="281" t="s">
        <v>47</v>
      </c>
      <c r="B19" s="212"/>
      <c r="C19" s="212"/>
      <c r="E19" s="259"/>
      <c r="F19" s="1"/>
      <c r="G19" s="198">
        <v>316318</v>
      </c>
      <c r="H19" s="1"/>
      <c r="I19" s="259"/>
      <c r="N19" s="91"/>
      <c r="O19" s="45"/>
      <c r="P19" s="213"/>
      <c r="Q19" s="213"/>
      <c r="R19" s="45"/>
      <c r="S19" s="45"/>
      <c r="T19" s="271"/>
      <c r="U19" s="216"/>
      <c r="V19" s="45"/>
      <c r="W19" s="216"/>
      <c r="X19" s="216"/>
      <c r="Y19" s="45"/>
    </row>
    <row r="20" spans="1:25" ht="26.25" customHeight="1" x14ac:dyDescent="0.2">
      <c r="A20" s="281" t="s">
        <v>114</v>
      </c>
      <c r="B20" s="227"/>
      <c r="C20" s="271"/>
      <c r="D20" s="271"/>
      <c r="E20" s="271"/>
      <c r="F20" s="271"/>
      <c r="G20" s="198">
        <v>160000</v>
      </c>
      <c r="H20" s="45"/>
      <c r="I20" s="45"/>
    </row>
    <row r="21" spans="1:25" ht="28.5" customHeight="1" x14ac:dyDescent="0.2">
      <c r="A21" s="281" t="s">
        <v>115</v>
      </c>
      <c r="B21" s="280"/>
      <c r="C21" s="280"/>
      <c r="D21" s="280"/>
      <c r="E21" s="280"/>
      <c r="F21" s="280"/>
      <c r="G21" s="198">
        <v>65423</v>
      </c>
      <c r="H21" s="280"/>
      <c r="I21" s="45"/>
    </row>
    <row r="22" spans="1:25" ht="30.75" customHeight="1" x14ac:dyDescent="0.2">
      <c r="A22" s="281" t="s">
        <v>81</v>
      </c>
      <c r="B22" s="283"/>
      <c r="C22" s="283"/>
      <c r="D22" s="283"/>
      <c r="E22" s="283"/>
      <c r="F22" s="283"/>
      <c r="G22" s="198">
        <v>14526</v>
      </c>
      <c r="H22" s="283"/>
      <c r="I22" s="45"/>
    </row>
    <row r="23" spans="1:25" ht="25.5" customHeight="1" x14ac:dyDescent="0.2">
      <c r="A23" s="281" t="s">
        <v>139</v>
      </c>
      <c r="B23" s="283"/>
      <c r="C23" s="283"/>
      <c r="D23" s="283"/>
      <c r="E23" s="283"/>
      <c r="F23" s="283"/>
      <c r="G23" s="198">
        <v>856</v>
      </c>
      <c r="H23" s="283"/>
      <c r="I23" s="45"/>
    </row>
    <row r="24" spans="1:25" ht="30.75" customHeight="1" x14ac:dyDescent="0.2">
      <c r="A24" s="281" t="s">
        <v>117</v>
      </c>
      <c r="B24" s="283"/>
      <c r="C24" s="283"/>
      <c r="D24" s="283"/>
      <c r="E24" s="283"/>
      <c r="F24" s="283"/>
      <c r="G24" s="198">
        <v>8624</v>
      </c>
      <c r="H24" s="283"/>
      <c r="I24" s="45"/>
    </row>
    <row r="25" spans="1:25" ht="33" customHeight="1" x14ac:dyDescent="0.2">
      <c r="A25" s="281" t="s">
        <v>116</v>
      </c>
      <c r="B25" s="283"/>
      <c r="C25" s="283"/>
      <c r="D25" s="283"/>
      <c r="E25" s="283"/>
      <c r="F25" s="283"/>
      <c r="G25" s="198">
        <v>521</v>
      </c>
      <c r="H25" s="283"/>
      <c r="I25" s="45"/>
    </row>
    <row r="26" spans="1:25" ht="26.25" customHeight="1" x14ac:dyDescent="0.2">
      <c r="A26" s="281" t="s">
        <v>140</v>
      </c>
      <c r="B26" s="212"/>
      <c r="C26" s="212"/>
      <c r="E26" s="259"/>
      <c r="F26" s="1"/>
      <c r="G26" s="198">
        <v>847</v>
      </c>
      <c r="H26" s="1"/>
      <c r="I26" s="259"/>
      <c r="N26" s="91"/>
      <c r="O26" s="45"/>
      <c r="P26" s="213"/>
      <c r="Q26" s="213"/>
      <c r="R26" s="45"/>
      <c r="S26" s="45"/>
      <c r="T26" s="266"/>
      <c r="U26" s="216"/>
      <c r="V26" s="45"/>
      <c r="W26" s="216"/>
      <c r="X26" s="216"/>
      <c r="Y26" s="45"/>
    </row>
    <row r="27" spans="1:25" ht="30.75" customHeight="1" x14ac:dyDescent="0.2">
      <c r="A27" s="281" t="s">
        <v>118</v>
      </c>
      <c r="B27" s="212"/>
      <c r="C27" s="212"/>
      <c r="E27" s="259"/>
      <c r="F27" s="1"/>
      <c r="G27" s="198">
        <v>12000</v>
      </c>
      <c r="H27" s="1"/>
      <c r="I27" s="259"/>
      <c r="N27" s="91"/>
      <c r="O27" s="45"/>
      <c r="P27" s="213"/>
      <c r="Q27" s="213"/>
      <c r="R27" s="45"/>
      <c r="S27" s="45"/>
      <c r="T27" s="266"/>
      <c r="U27" s="216"/>
      <c r="V27" s="45"/>
      <c r="W27" s="216"/>
      <c r="X27" s="216"/>
      <c r="Y27" s="45"/>
    </row>
    <row r="28" spans="1:25" ht="30.75" customHeight="1" x14ac:dyDescent="0.2">
      <c r="A28" s="293" t="s">
        <v>119</v>
      </c>
      <c r="B28" s="212"/>
      <c r="C28" s="212"/>
      <c r="E28" s="259"/>
      <c r="F28" s="1"/>
      <c r="G28" s="198">
        <v>71014</v>
      </c>
      <c r="H28" s="1"/>
      <c r="I28" s="259"/>
      <c r="N28" s="91"/>
      <c r="O28" s="45"/>
      <c r="P28" s="213"/>
      <c r="Q28" s="213"/>
      <c r="R28" s="45"/>
      <c r="S28" s="45"/>
      <c r="T28" s="292"/>
      <c r="U28" s="216"/>
      <c r="V28" s="45"/>
      <c r="W28" s="216"/>
      <c r="X28" s="216"/>
      <c r="Y28" s="45"/>
    </row>
    <row r="29" spans="1:25" ht="26.25" customHeight="1" thickBot="1" x14ac:dyDescent="0.25">
      <c r="A29" s="282"/>
      <c r="B29" s="287"/>
      <c r="C29" s="287"/>
      <c r="D29" s="45"/>
      <c r="E29" s="45"/>
      <c r="F29" s="45"/>
      <c r="G29" s="101">
        <f>SUM(G19:G28)</f>
        <v>650129</v>
      </c>
      <c r="H29" s="1"/>
      <c r="I29" s="259"/>
      <c r="N29" s="91"/>
      <c r="O29" s="45"/>
      <c r="P29" s="213"/>
      <c r="Q29" s="213"/>
      <c r="R29" s="45"/>
      <c r="S29" s="45"/>
      <c r="T29" s="266"/>
      <c r="U29" s="216"/>
      <c r="V29" s="45"/>
      <c r="W29" s="216"/>
      <c r="X29" s="216"/>
      <c r="Y29" s="45"/>
    </row>
    <row r="30" spans="1:25" ht="26.25" customHeight="1" thickTop="1" x14ac:dyDescent="0.2">
      <c r="A30" s="282"/>
      <c r="B30" s="287"/>
      <c r="C30" s="287"/>
      <c r="D30" s="45"/>
      <c r="E30" s="45"/>
      <c r="F30" s="45"/>
      <c r="G30" s="113"/>
      <c r="H30" s="1"/>
      <c r="I30" s="259"/>
      <c r="N30" s="91"/>
      <c r="O30" s="45"/>
      <c r="P30" s="213"/>
      <c r="Q30" s="213"/>
      <c r="R30" s="45"/>
      <c r="S30" s="45"/>
      <c r="T30" s="280"/>
      <c r="U30" s="216"/>
      <c r="V30" s="45"/>
      <c r="W30" s="216"/>
      <c r="X30" s="216"/>
      <c r="Y30" s="45"/>
    </row>
    <row r="31" spans="1:25" ht="26.25" customHeight="1" x14ac:dyDescent="0.2">
      <c r="A31" s="286"/>
      <c r="B31" s="278"/>
      <c r="C31" s="278"/>
      <c r="D31" s="4"/>
      <c r="E31" s="4"/>
      <c r="F31" s="4"/>
      <c r="G31" s="240"/>
      <c r="H31" s="1"/>
      <c r="I31" s="259"/>
      <c r="N31" s="91"/>
      <c r="O31" s="45"/>
      <c r="P31" s="213"/>
      <c r="Q31" s="213"/>
      <c r="R31" s="45"/>
      <c r="S31" s="45"/>
      <c r="T31" s="280"/>
      <c r="U31" s="216"/>
      <c r="V31" s="45"/>
      <c r="W31" s="216"/>
      <c r="X31" s="216"/>
      <c r="Y31" s="45"/>
    </row>
    <row r="32" spans="1:25" x14ac:dyDescent="0.2">
      <c r="A32" s="299">
        <v>19</v>
      </c>
      <c r="B32" s="299"/>
      <c r="C32" s="299"/>
      <c r="D32" s="299"/>
      <c r="E32" s="299"/>
      <c r="F32" s="299"/>
      <c r="G32" s="299"/>
      <c r="H32" s="45"/>
      <c r="I32" s="45"/>
    </row>
    <row r="33" spans="3:3" x14ac:dyDescent="0.2">
      <c r="C33" s="1"/>
    </row>
  </sheetData>
  <mergeCells count="3">
    <mergeCell ref="A12:G12"/>
    <mergeCell ref="A9:G9"/>
    <mergeCell ref="A32:G32"/>
  </mergeCells>
  <printOptions horizontalCentered="1"/>
  <pageMargins left="0.19685039370078741" right="0.31496062992125984" top="0.62992125984251968" bottom="0" header="0" footer="0"/>
  <pageSetup paperSize="9" scale="87" firstPageNumber="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rightToLeft="1" topLeftCell="A4" zoomScale="130" zoomScaleNormal="130" zoomScaleSheetLayoutView="130" workbookViewId="0">
      <selection activeCell="I17" sqref="I17"/>
    </sheetView>
  </sheetViews>
  <sheetFormatPr defaultColWidth="9.375" defaultRowHeight="20.25" x14ac:dyDescent="0.2"/>
  <cols>
    <col min="1" max="1" width="1.25" style="1" customWidth="1"/>
    <col min="2" max="2" width="23.875" style="1" customWidth="1"/>
    <col min="3" max="3" width="12.375" style="1" customWidth="1"/>
    <col min="4" max="4" width="13.875" style="1" customWidth="1"/>
    <col min="5" max="5" width="4" style="1" customWidth="1"/>
    <col min="6" max="6" width="20.875" style="1" customWidth="1"/>
    <col min="7" max="235" width="9.375" style="1"/>
    <col min="236" max="236" width="12.375" style="1" customWidth="1"/>
    <col min="237" max="237" width="34.375" style="1" customWidth="1"/>
    <col min="238" max="238" width="2.375" style="1" customWidth="1"/>
    <col min="239" max="240" width="8.375" style="1" customWidth="1"/>
    <col min="241" max="242" width="17.375" style="1" customWidth="1"/>
    <col min="243" max="243" width="0.375" style="1" customWidth="1"/>
    <col min="244" max="244" width="12.375" style="1" bestFit="1" customWidth="1"/>
    <col min="245" max="491" width="9.375" style="1"/>
    <col min="492" max="492" width="12.375" style="1" customWidth="1"/>
    <col min="493" max="493" width="34.375" style="1" customWidth="1"/>
    <col min="494" max="494" width="2.375" style="1" customWidth="1"/>
    <col min="495" max="496" width="8.375" style="1" customWidth="1"/>
    <col min="497" max="498" width="17.375" style="1" customWidth="1"/>
    <col min="499" max="499" width="0.375" style="1" customWidth="1"/>
    <col min="500" max="500" width="12.375" style="1" bestFit="1" customWidth="1"/>
    <col min="501" max="747" width="9.375" style="1"/>
    <col min="748" max="748" width="12.375" style="1" customWidth="1"/>
    <col min="749" max="749" width="34.375" style="1" customWidth="1"/>
    <col min="750" max="750" width="2.375" style="1" customWidth="1"/>
    <col min="751" max="752" width="8.375" style="1" customWidth="1"/>
    <col min="753" max="754" width="17.375" style="1" customWidth="1"/>
    <col min="755" max="755" width="0.375" style="1" customWidth="1"/>
    <col min="756" max="756" width="12.375" style="1" bestFit="1" customWidth="1"/>
    <col min="757" max="1003" width="9.375" style="1"/>
    <col min="1004" max="1004" width="12.375" style="1" customWidth="1"/>
    <col min="1005" max="1005" width="34.375" style="1" customWidth="1"/>
    <col min="1006" max="1006" width="2.375" style="1" customWidth="1"/>
    <col min="1007" max="1008" width="8.375" style="1" customWidth="1"/>
    <col min="1009" max="1010" width="17.375" style="1" customWidth="1"/>
    <col min="1011" max="1011" width="0.375" style="1" customWidth="1"/>
    <col min="1012" max="1012" width="12.375" style="1" bestFit="1" customWidth="1"/>
    <col min="1013" max="1259" width="9.375" style="1"/>
    <col min="1260" max="1260" width="12.375" style="1" customWidth="1"/>
    <col min="1261" max="1261" width="34.375" style="1" customWidth="1"/>
    <col min="1262" max="1262" width="2.375" style="1" customWidth="1"/>
    <col min="1263" max="1264" width="8.375" style="1" customWidth="1"/>
    <col min="1265" max="1266" width="17.375" style="1" customWidth="1"/>
    <col min="1267" max="1267" width="0.375" style="1" customWidth="1"/>
    <col min="1268" max="1268" width="12.375" style="1" bestFit="1" customWidth="1"/>
    <col min="1269" max="1515" width="9.375" style="1"/>
    <col min="1516" max="1516" width="12.375" style="1" customWidth="1"/>
    <col min="1517" max="1517" width="34.375" style="1" customWidth="1"/>
    <col min="1518" max="1518" width="2.375" style="1" customWidth="1"/>
    <col min="1519" max="1520" width="8.375" style="1" customWidth="1"/>
    <col min="1521" max="1522" width="17.375" style="1" customWidth="1"/>
    <col min="1523" max="1523" width="0.375" style="1" customWidth="1"/>
    <col min="1524" max="1524" width="12.375" style="1" bestFit="1" customWidth="1"/>
    <col min="1525" max="1771" width="9.375" style="1"/>
    <col min="1772" max="1772" width="12.375" style="1" customWidth="1"/>
    <col min="1773" max="1773" width="34.375" style="1" customWidth="1"/>
    <col min="1774" max="1774" width="2.375" style="1" customWidth="1"/>
    <col min="1775" max="1776" width="8.375" style="1" customWidth="1"/>
    <col min="1777" max="1778" width="17.375" style="1" customWidth="1"/>
    <col min="1779" max="1779" width="0.375" style="1" customWidth="1"/>
    <col min="1780" max="1780" width="12.375" style="1" bestFit="1" customWidth="1"/>
    <col min="1781" max="2027" width="9.375" style="1"/>
    <col min="2028" max="2028" width="12.375" style="1" customWidth="1"/>
    <col min="2029" max="2029" width="34.375" style="1" customWidth="1"/>
    <col min="2030" max="2030" width="2.375" style="1" customWidth="1"/>
    <col min="2031" max="2032" width="8.375" style="1" customWidth="1"/>
    <col min="2033" max="2034" width="17.375" style="1" customWidth="1"/>
    <col min="2035" max="2035" width="0.375" style="1" customWidth="1"/>
    <col min="2036" max="2036" width="12.375" style="1" bestFit="1" customWidth="1"/>
    <col min="2037" max="2283" width="9.375" style="1"/>
    <col min="2284" max="2284" width="12.375" style="1" customWidth="1"/>
    <col min="2285" max="2285" width="34.375" style="1" customWidth="1"/>
    <col min="2286" max="2286" width="2.375" style="1" customWidth="1"/>
    <col min="2287" max="2288" width="8.375" style="1" customWidth="1"/>
    <col min="2289" max="2290" width="17.375" style="1" customWidth="1"/>
    <col min="2291" max="2291" width="0.375" style="1" customWidth="1"/>
    <col min="2292" max="2292" width="12.375" style="1" bestFit="1" customWidth="1"/>
    <col min="2293" max="2539" width="9.375" style="1"/>
    <col min="2540" max="2540" width="12.375" style="1" customWidth="1"/>
    <col min="2541" max="2541" width="34.375" style="1" customWidth="1"/>
    <col min="2542" max="2542" width="2.375" style="1" customWidth="1"/>
    <col min="2543" max="2544" width="8.375" style="1" customWidth="1"/>
    <col min="2545" max="2546" width="17.375" style="1" customWidth="1"/>
    <col min="2547" max="2547" width="0.375" style="1" customWidth="1"/>
    <col min="2548" max="2548" width="12.375" style="1" bestFit="1" customWidth="1"/>
    <col min="2549" max="2795" width="9.375" style="1"/>
    <col min="2796" max="2796" width="12.375" style="1" customWidth="1"/>
    <col min="2797" max="2797" width="34.375" style="1" customWidth="1"/>
    <col min="2798" max="2798" width="2.375" style="1" customWidth="1"/>
    <col min="2799" max="2800" width="8.375" style="1" customWidth="1"/>
    <col min="2801" max="2802" width="17.375" style="1" customWidth="1"/>
    <col min="2803" max="2803" width="0.375" style="1" customWidth="1"/>
    <col min="2804" max="2804" width="12.375" style="1" bestFit="1" customWidth="1"/>
    <col min="2805" max="3051" width="9.375" style="1"/>
    <col min="3052" max="3052" width="12.375" style="1" customWidth="1"/>
    <col min="3053" max="3053" width="34.375" style="1" customWidth="1"/>
    <col min="3054" max="3054" width="2.375" style="1" customWidth="1"/>
    <col min="3055" max="3056" width="8.375" style="1" customWidth="1"/>
    <col min="3057" max="3058" width="17.375" style="1" customWidth="1"/>
    <col min="3059" max="3059" width="0.375" style="1" customWidth="1"/>
    <col min="3060" max="3060" width="12.375" style="1" bestFit="1" customWidth="1"/>
    <col min="3061" max="3307" width="9.375" style="1"/>
    <col min="3308" max="3308" width="12.375" style="1" customWidth="1"/>
    <col min="3309" max="3309" width="34.375" style="1" customWidth="1"/>
    <col min="3310" max="3310" width="2.375" style="1" customWidth="1"/>
    <col min="3311" max="3312" width="8.375" style="1" customWidth="1"/>
    <col min="3313" max="3314" width="17.375" style="1" customWidth="1"/>
    <col min="3315" max="3315" width="0.375" style="1" customWidth="1"/>
    <col min="3316" max="3316" width="12.375" style="1" bestFit="1" customWidth="1"/>
    <col min="3317" max="3563" width="9.375" style="1"/>
    <col min="3564" max="3564" width="12.375" style="1" customWidth="1"/>
    <col min="3565" max="3565" width="34.375" style="1" customWidth="1"/>
    <col min="3566" max="3566" width="2.375" style="1" customWidth="1"/>
    <col min="3567" max="3568" width="8.375" style="1" customWidth="1"/>
    <col min="3569" max="3570" width="17.375" style="1" customWidth="1"/>
    <col min="3571" max="3571" width="0.375" style="1" customWidth="1"/>
    <col min="3572" max="3572" width="12.375" style="1" bestFit="1" customWidth="1"/>
    <col min="3573" max="3819" width="9.375" style="1"/>
    <col min="3820" max="3820" width="12.375" style="1" customWidth="1"/>
    <col min="3821" max="3821" width="34.375" style="1" customWidth="1"/>
    <col min="3822" max="3822" width="2.375" style="1" customWidth="1"/>
    <col min="3823" max="3824" width="8.375" style="1" customWidth="1"/>
    <col min="3825" max="3826" width="17.375" style="1" customWidth="1"/>
    <col min="3827" max="3827" width="0.375" style="1" customWidth="1"/>
    <col min="3828" max="3828" width="12.375" style="1" bestFit="1" customWidth="1"/>
    <col min="3829" max="4075" width="9.375" style="1"/>
    <col min="4076" max="4076" width="12.375" style="1" customWidth="1"/>
    <col min="4077" max="4077" width="34.375" style="1" customWidth="1"/>
    <col min="4078" max="4078" width="2.375" style="1" customWidth="1"/>
    <col min="4079" max="4080" width="8.375" style="1" customWidth="1"/>
    <col min="4081" max="4082" width="17.375" style="1" customWidth="1"/>
    <col min="4083" max="4083" width="0.375" style="1" customWidth="1"/>
    <col min="4084" max="4084" width="12.375" style="1" bestFit="1" customWidth="1"/>
    <col min="4085" max="4331" width="9.375" style="1"/>
    <col min="4332" max="4332" width="12.375" style="1" customWidth="1"/>
    <col min="4333" max="4333" width="34.375" style="1" customWidth="1"/>
    <col min="4334" max="4334" width="2.375" style="1" customWidth="1"/>
    <col min="4335" max="4336" width="8.375" style="1" customWidth="1"/>
    <col min="4337" max="4338" width="17.375" style="1" customWidth="1"/>
    <col min="4339" max="4339" width="0.375" style="1" customWidth="1"/>
    <col min="4340" max="4340" width="12.375" style="1" bestFit="1" customWidth="1"/>
    <col min="4341" max="4587" width="9.375" style="1"/>
    <col min="4588" max="4588" width="12.375" style="1" customWidth="1"/>
    <col min="4589" max="4589" width="34.375" style="1" customWidth="1"/>
    <col min="4590" max="4590" width="2.375" style="1" customWidth="1"/>
    <col min="4591" max="4592" width="8.375" style="1" customWidth="1"/>
    <col min="4593" max="4594" width="17.375" style="1" customWidth="1"/>
    <col min="4595" max="4595" width="0.375" style="1" customWidth="1"/>
    <col min="4596" max="4596" width="12.375" style="1" bestFit="1" customWidth="1"/>
    <col min="4597" max="4843" width="9.375" style="1"/>
    <col min="4844" max="4844" width="12.375" style="1" customWidth="1"/>
    <col min="4845" max="4845" width="34.375" style="1" customWidth="1"/>
    <col min="4846" max="4846" width="2.375" style="1" customWidth="1"/>
    <col min="4847" max="4848" width="8.375" style="1" customWidth="1"/>
    <col min="4849" max="4850" width="17.375" style="1" customWidth="1"/>
    <col min="4851" max="4851" width="0.375" style="1" customWidth="1"/>
    <col min="4852" max="4852" width="12.375" style="1" bestFit="1" customWidth="1"/>
    <col min="4853" max="5099" width="9.375" style="1"/>
    <col min="5100" max="5100" width="12.375" style="1" customWidth="1"/>
    <col min="5101" max="5101" width="34.375" style="1" customWidth="1"/>
    <col min="5102" max="5102" width="2.375" style="1" customWidth="1"/>
    <col min="5103" max="5104" width="8.375" style="1" customWidth="1"/>
    <col min="5105" max="5106" width="17.375" style="1" customWidth="1"/>
    <col min="5107" max="5107" width="0.375" style="1" customWidth="1"/>
    <col min="5108" max="5108" width="12.375" style="1" bestFit="1" customWidth="1"/>
    <col min="5109" max="5355" width="9.375" style="1"/>
    <col min="5356" max="5356" width="12.375" style="1" customWidth="1"/>
    <col min="5357" max="5357" width="34.375" style="1" customWidth="1"/>
    <col min="5358" max="5358" width="2.375" style="1" customWidth="1"/>
    <col min="5359" max="5360" width="8.375" style="1" customWidth="1"/>
    <col min="5361" max="5362" width="17.375" style="1" customWidth="1"/>
    <col min="5363" max="5363" width="0.375" style="1" customWidth="1"/>
    <col min="5364" max="5364" width="12.375" style="1" bestFit="1" customWidth="1"/>
    <col min="5365" max="5611" width="9.375" style="1"/>
    <col min="5612" max="5612" width="12.375" style="1" customWidth="1"/>
    <col min="5613" max="5613" width="34.375" style="1" customWidth="1"/>
    <col min="5614" max="5614" width="2.375" style="1" customWidth="1"/>
    <col min="5615" max="5616" width="8.375" style="1" customWidth="1"/>
    <col min="5617" max="5618" width="17.375" style="1" customWidth="1"/>
    <col min="5619" max="5619" width="0.375" style="1" customWidth="1"/>
    <col min="5620" max="5620" width="12.375" style="1" bestFit="1" customWidth="1"/>
    <col min="5621" max="5867" width="9.375" style="1"/>
    <col min="5868" max="5868" width="12.375" style="1" customWidth="1"/>
    <col min="5869" max="5869" width="34.375" style="1" customWidth="1"/>
    <col min="5870" max="5870" width="2.375" style="1" customWidth="1"/>
    <col min="5871" max="5872" width="8.375" style="1" customWidth="1"/>
    <col min="5873" max="5874" width="17.375" style="1" customWidth="1"/>
    <col min="5875" max="5875" width="0.375" style="1" customWidth="1"/>
    <col min="5876" max="5876" width="12.375" style="1" bestFit="1" customWidth="1"/>
    <col min="5877" max="6123" width="9.375" style="1"/>
    <col min="6124" max="6124" width="12.375" style="1" customWidth="1"/>
    <col min="6125" max="6125" width="34.375" style="1" customWidth="1"/>
    <col min="6126" max="6126" width="2.375" style="1" customWidth="1"/>
    <col min="6127" max="6128" width="8.375" style="1" customWidth="1"/>
    <col min="6129" max="6130" width="17.375" style="1" customWidth="1"/>
    <col min="6131" max="6131" width="0.375" style="1" customWidth="1"/>
    <col min="6132" max="6132" width="12.375" style="1" bestFit="1" customWidth="1"/>
    <col min="6133" max="6379" width="9.375" style="1"/>
    <col min="6380" max="6380" width="12.375" style="1" customWidth="1"/>
    <col min="6381" max="6381" width="34.375" style="1" customWidth="1"/>
    <col min="6382" max="6382" width="2.375" style="1" customWidth="1"/>
    <col min="6383" max="6384" width="8.375" style="1" customWidth="1"/>
    <col min="6385" max="6386" width="17.375" style="1" customWidth="1"/>
    <col min="6387" max="6387" width="0.375" style="1" customWidth="1"/>
    <col min="6388" max="6388" width="12.375" style="1" bestFit="1" customWidth="1"/>
    <col min="6389" max="6635" width="9.375" style="1"/>
    <col min="6636" max="6636" width="12.375" style="1" customWidth="1"/>
    <col min="6637" max="6637" width="34.375" style="1" customWidth="1"/>
    <col min="6638" max="6638" width="2.375" style="1" customWidth="1"/>
    <col min="6639" max="6640" width="8.375" style="1" customWidth="1"/>
    <col min="6641" max="6642" width="17.375" style="1" customWidth="1"/>
    <col min="6643" max="6643" width="0.375" style="1" customWidth="1"/>
    <col min="6644" max="6644" width="12.375" style="1" bestFit="1" customWidth="1"/>
    <col min="6645" max="6891" width="9.375" style="1"/>
    <col min="6892" max="6892" width="12.375" style="1" customWidth="1"/>
    <col min="6893" max="6893" width="34.375" style="1" customWidth="1"/>
    <col min="6894" max="6894" width="2.375" style="1" customWidth="1"/>
    <col min="6895" max="6896" width="8.375" style="1" customWidth="1"/>
    <col min="6897" max="6898" width="17.375" style="1" customWidth="1"/>
    <col min="6899" max="6899" width="0.375" style="1" customWidth="1"/>
    <col min="6900" max="6900" width="12.375" style="1" bestFit="1" customWidth="1"/>
    <col min="6901" max="7147" width="9.375" style="1"/>
    <col min="7148" max="7148" width="12.375" style="1" customWidth="1"/>
    <col min="7149" max="7149" width="34.375" style="1" customWidth="1"/>
    <col min="7150" max="7150" width="2.375" style="1" customWidth="1"/>
    <col min="7151" max="7152" width="8.375" style="1" customWidth="1"/>
    <col min="7153" max="7154" width="17.375" style="1" customWidth="1"/>
    <col min="7155" max="7155" width="0.375" style="1" customWidth="1"/>
    <col min="7156" max="7156" width="12.375" style="1" bestFit="1" customWidth="1"/>
    <col min="7157" max="7403" width="9.375" style="1"/>
    <col min="7404" max="7404" width="12.375" style="1" customWidth="1"/>
    <col min="7405" max="7405" width="34.375" style="1" customWidth="1"/>
    <col min="7406" max="7406" width="2.375" style="1" customWidth="1"/>
    <col min="7407" max="7408" width="8.375" style="1" customWidth="1"/>
    <col min="7409" max="7410" width="17.375" style="1" customWidth="1"/>
    <col min="7411" max="7411" width="0.375" style="1" customWidth="1"/>
    <col min="7412" max="7412" width="12.375" style="1" bestFit="1" customWidth="1"/>
    <col min="7413" max="7659" width="9.375" style="1"/>
    <col min="7660" max="7660" width="12.375" style="1" customWidth="1"/>
    <col min="7661" max="7661" width="34.375" style="1" customWidth="1"/>
    <col min="7662" max="7662" width="2.375" style="1" customWidth="1"/>
    <col min="7663" max="7664" width="8.375" style="1" customWidth="1"/>
    <col min="7665" max="7666" width="17.375" style="1" customWidth="1"/>
    <col min="7667" max="7667" width="0.375" style="1" customWidth="1"/>
    <col min="7668" max="7668" width="12.375" style="1" bestFit="1" customWidth="1"/>
    <col min="7669" max="7915" width="9.375" style="1"/>
    <col min="7916" max="7916" width="12.375" style="1" customWidth="1"/>
    <col min="7917" max="7917" width="34.375" style="1" customWidth="1"/>
    <col min="7918" max="7918" width="2.375" style="1" customWidth="1"/>
    <col min="7919" max="7920" width="8.375" style="1" customWidth="1"/>
    <col min="7921" max="7922" width="17.375" style="1" customWidth="1"/>
    <col min="7923" max="7923" width="0.375" style="1" customWidth="1"/>
    <col min="7924" max="7924" width="12.375" style="1" bestFit="1" customWidth="1"/>
    <col min="7925" max="8171" width="9.375" style="1"/>
    <col min="8172" max="8172" width="12.375" style="1" customWidth="1"/>
    <col min="8173" max="8173" width="34.375" style="1" customWidth="1"/>
    <col min="8174" max="8174" width="2.375" style="1" customWidth="1"/>
    <col min="8175" max="8176" width="8.375" style="1" customWidth="1"/>
    <col min="8177" max="8178" width="17.375" style="1" customWidth="1"/>
    <col min="8179" max="8179" width="0.375" style="1" customWidth="1"/>
    <col min="8180" max="8180" width="12.375" style="1" bestFit="1" customWidth="1"/>
    <col min="8181" max="8427" width="9.375" style="1"/>
    <col min="8428" max="8428" width="12.375" style="1" customWidth="1"/>
    <col min="8429" max="8429" width="34.375" style="1" customWidth="1"/>
    <col min="8430" max="8430" width="2.375" style="1" customWidth="1"/>
    <col min="8431" max="8432" width="8.375" style="1" customWidth="1"/>
    <col min="8433" max="8434" width="17.375" style="1" customWidth="1"/>
    <col min="8435" max="8435" width="0.375" style="1" customWidth="1"/>
    <col min="8436" max="8436" width="12.375" style="1" bestFit="1" customWidth="1"/>
    <col min="8437" max="8683" width="9.375" style="1"/>
    <col min="8684" max="8684" width="12.375" style="1" customWidth="1"/>
    <col min="8685" max="8685" width="34.375" style="1" customWidth="1"/>
    <col min="8686" max="8686" width="2.375" style="1" customWidth="1"/>
    <col min="8687" max="8688" width="8.375" style="1" customWidth="1"/>
    <col min="8689" max="8690" width="17.375" style="1" customWidth="1"/>
    <col min="8691" max="8691" width="0.375" style="1" customWidth="1"/>
    <col min="8692" max="8692" width="12.375" style="1" bestFit="1" customWidth="1"/>
    <col min="8693" max="8939" width="9.375" style="1"/>
    <col min="8940" max="8940" width="12.375" style="1" customWidth="1"/>
    <col min="8941" max="8941" width="34.375" style="1" customWidth="1"/>
    <col min="8942" max="8942" width="2.375" style="1" customWidth="1"/>
    <col min="8943" max="8944" width="8.375" style="1" customWidth="1"/>
    <col min="8945" max="8946" width="17.375" style="1" customWidth="1"/>
    <col min="8947" max="8947" width="0.375" style="1" customWidth="1"/>
    <col min="8948" max="8948" width="12.375" style="1" bestFit="1" customWidth="1"/>
    <col min="8949" max="9195" width="9.375" style="1"/>
    <col min="9196" max="9196" width="12.375" style="1" customWidth="1"/>
    <col min="9197" max="9197" width="34.375" style="1" customWidth="1"/>
    <col min="9198" max="9198" width="2.375" style="1" customWidth="1"/>
    <col min="9199" max="9200" width="8.375" style="1" customWidth="1"/>
    <col min="9201" max="9202" width="17.375" style="1" customWidth="1"/>
    <col min="9203" max="9203" width="0.375" style="1" customWidth="1"/>
    <col min="9204" max="9204" width="12.375" style="1" bestFit="1" customWidth="1"/>
    <col min="9205" max="9451" width="9.375" style="1"/>
    <col min="9452" max="9452" width="12.375" style="1" customWidth="1"/>
    <col min="9453" max="9453" width="34.375" style="1" customWidth="1"/>
    <col min="9454" max="9454" width="2.375" style="1" customWidth="1"/>
    <col min="9455" max="9456" width="8.375" style="1" customWidth="1"/>
    <col min="9457" max="9458" width="17.375" style="1" customWidth="1"/>
    <col min="9459" max="9459" width="0.375" style="1" customWidth="1"/>
    <col min="9460" max="9460" width="12.375" style="1" bestFit="1" customWidth="1"/>
    <col min="9461" max="9707" width="9.375" style="1"/>
    <col min="9708" max="9708" width="12.375" style="1" customWidth="1"/>
    <col min="9709" max="9709" width="34.375" style="1" customWidth="1"/>
    <col min="9710" max="9710" width="2.375" style="1" customWidth="1"/>
    <col min="9711" max="9712" width="8.375" style="1" customWidth="1"/>
    <col min="9713" max="9714" width="17.375" style="1" customWidth="1"/>
    <col min="9715" max="9715" width="0.375" style="1" customWidth="1"/>
    <col min="9716" max="9716" width="12.375" style="1" bestFit="1" customWidth="1"/>
    <col min="9717" max="9963" width="9.375" style="1"/>
    <col min="9964" max="9964" width="12.375" style="1" customWidth="1"/>
    <col min="9965" max="9965" width="34.375" style="1" customWidth="1"/>
    <col min="9966" max="9966" width="2.375" style="1" customWidth="1"/>
    <col min="9967" max="9968" width="8.375" style="1" customWidth="1"/>
    <col min="9969" max="9970" width="17.375" style="1" customWidth="1"/>
    <col min="9971" max="9971" width="0.375" style="1" customWidth="1"/>
    <col min="9972" max="9972" width="12.375" style="1" bestFit="1" customWidth="1"/>
    <col min="9973" max="10219" width="9.375" style="1"/>
    <col min="10220" max="10220" width="12.375" style="1" customWidth="1"/>
    <col min="10221" max="10221" width="34.375" style="1" customWidth="1"/>
    <col min="10222" max="10222" width="2.375" style="1" customWidth="1"/>
    <col min="10223" max="10224" width="8.375" style="1" customWidth="1"/>
    <col min="10225" max="10226" width="17.375" style="1" customWidth="1"/>
    <col min="10227" max="10227" width="0.375" style="1" customWidth="1"/>
    <col min="10228" max="10228" width="12.375" style="1" bestFit="1" customWidth="1"/>
    <col min="10229" max="10475" width="9.375" style="1"/>
    <col min="10476" max="10476" width="12.375" style="1" customWidth="1"/>
    <col min="10477" max="10477" width="34.375" style="1" customWidth="1"/>
    <col min="10478" max="10478" width="2.375" style="1" customWidth="1"/>
    <col min="10479" max="10480" width="8.375" style="1" customWidth="1"/>
    <col min="10481" max="10482" width="17.375" style="1" customWidth="1"/>
    <col min="10483" max="10483" width="0.375" style="1" customWidth="1"/>
    <col min="10484" max="10484" width="12.375" style="1" bestFit="1" customWidth="1"/>
    <col min="10485" max="10731" width="9.375" style="1"/>
    <col min="10732" max="10732" width="12.375" style="1" customWidth="1"/>
    <col min="10733" max="10733" width="34.375" style="1" customWidth="1"/>
    <col min="10734" max="10734" width="2.375" style="1" customWidth="1"/>
    <col min="10735" max="10736" width="8.375" style="1" customWidth="1"/>
    <col min="10737" max="10738" width="17.375" style="1" customWidth="1"/>
    <col min="10739" max="10739" width="0.375" style="1" customWidth="1"/>
    <col min="10740" max="10740" width="12.375" style="1" bestFit="1" customWidth="1"/>
    <col min="10741" max="10987" width="9.375" style="1"/>
    <col min="10988" max="10988" width="12.375" style="1" customWidth="1"/>
    <col min="10989" max="10989" width="34.375" style="1" customWidth="1"/>
    <col min="10990" max="10990" width="2.375" style="1" customWidth="1"/>
    <col min="10991" max="10992" width="8.375" style="1" customWidth="1"/>
    <col min="10993" max="10994" width="17.375" style="1" customWidth="1"/>
    <col min="10995" max="10995" width="0.375" style="1" customWidth="1"/>
    <col min="10996" max="10996" width="12.375" style="1" bestFit="1" customWidth="1"/>
    <col min="10997" max="11243" width="9.375" style="1"/>
    <col min="11244" max="11244" width="12.375" style="1" customWidth="1"/>
    <col min="11245" max="11245" width="34.375" style="1" customWidth="1"/>
    <col min="11246" max="11246" width="2.375" style="1" customWidth="1"/>
    <col min="11247" max="11248" width="8.375" style="1" customWidth="1"/>
    <col min="11249" max="11250" width="17.375" style="1" customWidth="1"/>
    <col min="11251" max="11251" width="0.375" style="1" customWidth="1"/>
    <col min="11252" max="11252" width="12.375" style="1" bestFit="1" customWidth="1"/>
    <col min="11253" max="11499" width="9.375" style="1"/>
    <col min="11500" max="11500" width="12.375" style="1" customWidth="1"/>
    <col min="11501" max="11501" width="34.375" style="1" customWidth="1"/>
    <col min="11502" max="11502" width="2.375" style="1" customWidth="1"/>
    <col min="11503" max="11504" width="8.375" style="1" customWidth="1"/>
    <col min="11505" max="11506" width="17.375" style="1" customWidth="1"/>
    <col min="11507" max="11507" width="0.375" style="1" customWidth="1"/>
    <col min="11508" max="11508" width="12.375" style="1" bestFit="1" customWidth="1"/>
    <col min="11509" max="11755" width="9.375" style="1"/>
    <col min="11756" max="11756" width="12.375" style="1" customWidth="1"/>
    <col min="11757" max="11757" width="34.375" style="1" customWidth="1"/>
    <col min="11758" max="11758" width="2.375" style="1" customWidth="1"/>
    <col min="11759" max="11760" width="8.375" style="1" customWidth="1"/>
    <col min="11761" max="11762" width="17.375" style="1" customWidth="1"/>
    <col min="11763" max="11763" width="0.375" style="1" customWidth="1"/>
    <col min="11764" max="11764" width="12.375" style="1" bestFit="1" customWidth="1"/>
    <col min="11765" max="12011" width="9.375" style="1"/>
    <col min="12012" max="12012" width="12.375" style="1" customWidth="1"/>
    <col min="12013" max="12013" width="34.375" style="1" customWidth="1"/>
    <col min="12014" max="12014" width="2.375" style="1" customWidth="1"/>
    <col min="12015" max="12016" width="8.375" style="1" customWidth="1"/>
    <col min="12017" max="12018" width="17.375" style="1" customWidth="1"/>
    <col min="12019" max="12019" width="0.375" style="1" customWidth="1"/>
    <col min="12020" max="12020" width="12.375" style="1" bestFit="1" customWidth="1"/>
    <col min="12021" max="12267" width="9.375" style="1"/>
    <col min="12268" max="12268" width="12.375" style="1" customWidth="1"/>
    <col min="12269" max="12269" width="34.375" style="1" customWidth="1"/>
    <col min="12270" max="12270" width="2.375" style="1" customWidth="1"/>
    <col min="12271" max="12272" width="8.375" style="1" customWidth="1"/>
    <col min="12273" max="12274" width="17.375" style="1" customWidth="1"/>
    <col min="12275" max="12275" width="0.375" style="1" customWidth="1"/>
    <col min="12276" max="12276" width="12.375" style="1" bestFit="1" customWidth="1"/>
    <col min="12277" max="12523" width="9.375" style="1"/>
    <col min="12524" max="12524" width="12.375" style="1" customWidth="1"/>
    <col min="12525" max="12525" width="34.375" style="1" customWidth="1"/>
    <col min="12526" max="12526" width="2.375" style="1" customWidth="1"/>
    <col min="12527" max="12528" width="8.375" style="1" customWidth="1"/>
    <col min="12529" max="12530" width="17.375" style="1" customWidth="1"/>
    <col min="12531" max="12531" width="0.375" style="1" customWidth="1"/>
    <col min="12532" max="12532" width="12.375" style="1" bestFit="1" customWidth="1"/>
    <col min="12533" max="12779" width="9.375" style="1"/>
    <col min="12780" max="12780" width="12.375" style="1" customWidth="1"/>
    <col min="12781" max="12781" width="34.375" style="1" customWidth="1"/>
    <col min="12782" max="12782" width="2.375" style="1" customWidth="1"/>
    <col min="12783" max="12784" width="8.375" style="1" customWidth="1"/>
    <col min="12785" max="12786" width="17.375" style="1" customWidth="1"/>
    <col min="12787" max="12787" width="0.375" style="1" customWidth="1"/>
    <col min="12788" max="12788" width="12.375" style="1" bestFit="1" customWidth="1"/>
    <col min="12789" max="13035" width="9.375" style="1"/>
    <col min="13036" max="13036" width="12.375" style="1" customWidth="1"/>
    <col min="13037" max="13037" width="34.375" style="1" customWidth="1"/>
    <col min="13038" max="13038" width="2.375" style="1" customWidth="1"/>
    <col min="13039" max="13040" width="8.375" style="1" customWidth="1"/>
    <col min="13041" max="13042" width="17.375" style="1" customWidth="1"/>
    <col min="13043" max="13043" width="0.375" style="1" customWidth="1"/>
    <col min="13044" max="13044" width="12.375" style="1" bestFit="1" customWidth="1"/>
    <col min="13045" max="13291" width="9.375" style="1"/>
    <col min="13292" max="13292" width="12.375" style="1" customWidth="1"/>
    <col min="13293" max="13293" width="34.375" style="1" customWidth="1"/>
    <col min="13294" max="13294" width="2.375" style="1" customWidth="1"/>
    <col min="13295" max="13296" width="8.375" style="1" customWidth="1"/>
    <col min="13297" max="13298" width="17.375" style="1" customWidth="1"/>
    <col min="13299" max="13299" width="0.375" style="1" customWidth="1"/>
    <col min="13300" max="13300" width="12.375" style="1" bestFit="1" customWidth="1"/>
    <col min="13301" max="13547" width="9.375" style="1"/>
    <col min="13548" max="13548" width="12.375" style="1" customWidth="1"/>
    <col min="13549" max="13549" width="34.375" style="1" customWidth="1"/>
    <col min="13550" max="13550" width="2.375" style="1" customWidth="1"/>
    <col min="13551" max="13552" width="8.375" style="1" customWidth="1"/>
    <col min="13553" max="13554" width="17.375" style="1" customWidth="1"/>
    <col min="13555" max="13555" width="0.375" style="1" customWidth="1"/>
    <col min="13556" max="13556" width="12.375" style="1" bestFit="1" customWidth="1"/>
    <col min="13557" max="13803" width="9.375" style="1"/>
    <col min="13804" max="13804" width="12.375" style="1" customWidth="1"/>
    <col min="13805" max="13805" width="34.375" style="1" customWidth="1"/>
    <col min="13806" max="13806" width="2.375" style="1" customWidth="1"/>
    <col min="13807" max="13808" width="8.375" style="1" customWidth="1"/>
    <col min="13809" max="13810" width="17.375" style="1" customWidth="1"/>
    <col min="13811" max="13811" width="0.375" style="1" customWidth="1"/>
    <col min="13812" max="13812" width="12.375" style="1" bestFit="1" customWidth="1"/>
    <col min="13813" max="14059" width="9.375" style="1"/>
    <col min="14060" max="14060" width="12.375" style="1" customWidth="1"/>
    <col min="14061" max="14061" width="34.375" style="1" customWidth="1"/>
    <col min="14062" max="14062" width="2.375" style="1" customWidth="1"/>
    <col min="14063" max="14064" width="8.375" style="1" customWidth="1"/>
    <col min="14065" max="14066" width="17.375" style="1" customWidth="1"/>
    <col min="14067" max="14067" width="0.375" style="1" customWidth="1"/>
    <col min="14068" max="14068" width="12.375" style="1" bestFit="1" customWidth="1"/>
    <col min="14069" max="14315" width="9.375" style="1"/>
    <col min="14316" max="14316" width="12.375" style="1" customWidth="1"/>
    <col min="14317" max="14317" width="34.375" style="1" customWidth="1"/>
    <col min="14318" max="14318" width="2.375" style="1" customWidth="1"/>
    <col min="14319" max="14320" width="8.375" style="1" customWidth="1"/>
    <col min="14321" max="14322" width="17.375" style="1" customWidth="1"/>
    <col min="14323" max="14323" width="0.375" style="1" customWidth="1"/>
    <col min="14324" max="14324" width="12.375" style="1" bestFit="1" customWidth="1"/>
    <col min="14325" max="14571" width="9.375" style="1"/>
    <col min="14572" max="14572" width="12.375" style="1" customWidth="1"/>
    <col min="14573" max="14573" width="34.375" style="1" customWidth="1"/>
    <col min="14574" max="14574" width="2.375" style="1" customWidth="1"/>
    <col min="14575" max="14576" width="8.375" style="1" customWidth="1"/>
    <col min="14577" max="14578" width="17.375" style="1" customWidth="1"/>
    <col min="14579" max="14579" width="0.375" style="1" customWidth="1"/>
    <col min="14580" max="14580" width="12.375" style="1" bestFit="1" customWidth="1"/>
    <col min="14581" max="14827" width="9.375" style="1"/>
    <col min="14828" max="14828" width="12.375" style="1" customWidth="1"/>
    <col min="14829" max="14829" width="34.375" style="1" customWidth="1"/>
    <col min="14830" max="14830" width="2.375" style="1" customWidth="1"/>
    <col min="14831" max="14832" width="8.375" style="1" customWidth="1"/>
    <col min="14833" max="14834" width="17.375" style="1" customWidth="1"/>
    <col min="14835" max="14835" width="0.375" style="1" customWidth="1"/>
    <col min="14836" max="14836" width="12.375" style="1" bestFit="1" customWidth="1"/>
    <col min="14837" max="15083" width="9.375" style="1"/>
    <col min="15084" max="15084" width="12.375" style="1" customWidth="1"/>
    <col min="15085" max="15085" width="34.375" style="1" customWidth="1"/>
    <col min="15086" max="15086" width="2.375" style="1" customWidth="1"/>
    <col min="15087" max="15088" width="8.375" style="1" customWidth="1"/>
    <col min="15089" max="15090" width="17.375" style="1" customWidth="1"/>
    <col min="15091" max="15091" width="0.375" style="1" customWidth="1"/>
    <col min="15092" max="15092" width="12.375" style="1" bestFit="1" customWidth="1"/>
    <col min="15093" max="15339" width="9.375" style="1"/>
    <col min="15340" max="15340" width="12.375" style="1" customWidth="1"/>
    <col min="15341" max="15341" width="34.375" style="1" customWidth="1"/>
    <col min="15342" max="15342" width="2.375" style="1" customWidth="1"/>
    <col min="15343" max="15344" width="8.375" style="1" customWidth="1"/>
    <col min="15345" max="15346" width="17.375" style="1" customWidth="1"/>
    <col min="15347" max="15347" width="0.375" style="1" customWidth="1"/>
    <col min="15348" max="15348" width="12.375" style="1" bestFit="1" customWidth="1"/>
    <col min="15349" max="15595" width="9.375" style="1"/>
    <col min="15596" max="15596" width="12.375" style="1" customWidth="1"/>
    <col min="15597" max="15597" width="34.375" style="1" customWidth="1"/>
    <col min="15598" max="15598" width="2.375" style="1" customWidth="1"/>
    <col min="15599" max="15600" width="8.375" style="1" customWidth="1"/>
    <col min="15601" max="15602" width="17.375" style="1" customWidth="1"/>
    <col min="15603" max="15603" width="0.375" style="1" customWidth="1"/>
    <col min="15604" max="15604" width="12.375" style="1" bestFit="1" customWidth="1"/>
    <col min="15605" max="15851" width="9.375" style="1"/>
    <col min="15852" max="15852" width="12.375" style="1" customWidth="1"/>
    <col min="15853" max="15853" width="34.375" style="1" customWidth="1"/>
    <col min="15854" max="15854" width="2.375" style="1" customWidth="1"/>
    <col min="15855" max="15856" width="8.375" style="1" customWidth="1"/>
    <col min="15857" max="15858" width="17.375" style="1" customWidth="1"/>
    <col min="15859" max="15859" width="0.375" style="1" customWidth="1"/>
    <col min="15860" max="15860" width="12.375" style="1" bestFit="1" customWidth="1"/>
    <col min="15861" max="16107" width="9.375" style="1"/>
    <col min="16108" max="16108" width="12.375" style="1" customWidth="1"/>
    <col min="16109" max="16109" width="34.375" style="1" customWidth="1"/>
    <col min="16110" max="16110" width="2.375" style="1" customWidth="1"/>
    <col min="16111" max="16112" width="8.375" style="1" customWidth="1"/>
    <col min="16113" max="16114" width="17.375" style="1" customWidth="1"/>
    <col min="16115" max="16115" width="0.375" style="1" customWidth="1"/>
    <col min="16116" max="16116" width="12.375" style="1" bestFit="1" customWidth="1"/>
    <col min="16117" max="16384" width="9.375" style="1"/>
  </cols>
  <sheetData>
    <row r="1" spans="2:9" ht="21.75" customHeight="1" x14ac:dyDescent="0.2">
      <c r="B1" s="39" t="str">
        <f>'التدفقات النقدية'!B1:E1</f>
        <v>شركة رمز الأثاث المحدودة</v>
      </c>
    </row>
    <row r="2" spans="2:9" ht="21.75" customHeight="1" x14ac:dyDescent="0.2">
      <c r="B2" s="45" t="str">
        <f>'التدفقات النقدية'!B2:E2</f>
        <v>شركة شخص واحد - ذات مسئولية محدودة أجنبية</v>
      </c>
    </row>
    <row r="3" spans="2:9" ht="21.75" customHeight="1" x14ac:dyDescent="0.2">
      <c r="B3" s="228" t="str">
        <f>'5-6-7'!B3</f>
        <v xml:space="preserve">إيضاحات حول القوائم للفترة المالية للفترة من 20 فبراير 2022م حتى  31 ديسمبر 2022م  </v>
      </c>
    </row>
    <row r="4" spans="2:9" ht="21.75" customHeight="1" x14ac:dyDescent="0.2">
      <c r="B4" s="145" t="s">
        <v>22</v>
      </c>
      <c r="C4" s="4"/>
      <c r="D4" s="4"/>
      <c r="E4" s="4"/>
      <c r="F4" s="4"/>
    </row>
    <row r="5" spans="2:9" ht="15" customHeight="1" x14ac:dyDescent="0.2">
      <c r="B5" s="229"/>
    </row>
    <row r="6" spans="2:9" s="231" customFormat="1" ht="24" customHeight="1" x14ac:dyDescent="0.2">
      <c r="B6" s="232" t="s">
        <v>82</v>
      </c>
      <c r="F6" s="132" t="s">
        <v>112</v>
      </c>
      <c r="G6" s="233"/>
      <c r="H6" s="234"/>
      <c r="I6" s="234"/>
    </row>
    <row r="7" spans="2:9" s="231" customFormat="1" ht="24" customHeight="1" x14ac:dyDescent="0.2">
      <c r="B7" s="235" t="s">
        <v>4</v>
      </c>
      <c r="F7" s="98">
        <v>610719</v>
      </c>
      <c r="G7" s="233"/>
      <c r="H7" s="234"/>
      <c r="I7" s="234"/>
    </row>
    <row r="8" spans="2:9" s="231" customFormat="1" ht="24" customHeight="1" x14ac:dyDescent="0.2">
      <c r="B8" s="235" t="s">
        <v>83</v>
      </c>
      <c r="F8" s="98">
        <v>0</v>
      </c>
      <c r="G8" s="233"/>
      <c r="H8" s="234"/>
      <c r="I8" s="234"/>
    </row>
    <row r="9" spans="2:9" s="231" customFormat="1" ht="24" customHeight="1" x14ac:dyDescent="0.2">
      <c r="B9" s="235" t="s">
        <v>84</v>
      </c>
      <c r="F9" s="98">
        <v>0</v>
      </c>
      <c r="G9" s="233"/>
      <c r="H9" s="234"/>
      <c r="I9" s="234"/>
    </row>
    <row r="10" spans="2:9" s="231" customFormat="1" ht="24" customHeight="1" x14ac:dyDescent="0.2">
      <c r="B10" s="235" t="s">
        <v>85</v>
      </c>
      <c r="F10" s="98">
        <v>0</v>
      </c>
      <c r="G10" s="236"/>
      <c r="H10" s="234"/>
      <c r="I10" s="234"/>
    </row>
    <row r="11" spans="2:9" s="231" customFormat="1" ht="24" customHeight="1" x14ac:dyDescent="0.2">
      <c r="B11" s="235" t="s">
        <v>86</v>
      </c>
      <c r="F11" s="98">
        <v>0</v>
      </c>
      <c r="G11" s="236"/>
      <c r="H11" s="234"/>
      <c r="I11" s="234"/>
    </row>
    <row r="12" spans="2:9" s="231" customFormat="1" ht="24" customHeight="1" x14ac:dyDescent="0.2">
      <c r="B12" s="235" t="s">
        <v>87</v>
      </c>
      <c r="F12" s="98">
        <v>0</v>
      </c>
      <c r="G12" s="236"/>
      <c r="H12" s="234"/>
      <c r="I12" s="234"/>
    </row>
    <row r="13" spans="2:9" s="231" customFormat="1" ht="24" customHeight="1" x14ac:dyDescent="0.2">
      <c r="B13" s="237" t="s">
        <v>88</v>
      </c>
      <c r="F13" s="218">
        <f>SUM(F7:F12)</f>
        <v>610719</v>
      </c>
      <c r="G13" s="238"/>
      <c r="H13" s="234"/>
      <c r="I13" s="234"/>
    </row>
    <row r="14" spans="2:9" s="231" customFormat="1" ht="24" customHeight="1" x14ac:dyDescent="0.2">
      <c r="B14" s="239" t="s">
        <v>89</v>
      </c>
      <c r="F14" s="113"/>
      <c r="G14" s="236"/>
      <c r="H14" s="234"/>
      <c r="I14" s="234"/>
    </row>
    <row r="15" spans="2:9" s="231" customFormat="1" ht="24" customHeight="1" x14ac:dyDescent="0.2">
      <c r="B15" s="237" t="s">
        <v>90</v>
      </c>
      <c r="F15" s="240">
        <v>-610719</v>
      </c>
      <c r="G15" s="236"/>
      <c r="H15" s="234"/>
      <c r="I15" s="234"/>
    </row>
    <row r="16" spans="2:9" s="231" customFormat="1" ht="24" customHeight="1" x14ac:dyDescent="0.2">
      <c r="B16" s="237" t="s">
        <v>91</v>
      </c>
      <c r="F16" s="113">
        <f>SUM(F13:F15)</f>
        <v>0</v>
      </c>
      <c r="G16" s="236"/>
      <c r="H16" s="234"/>
      <c r="I16" s="234"/>
    </row>
    <row r="17" spans="1:9" s="231" customFormat="1" ht="24" customHeight="1" x14ac:dyDescent="0.2">
      <c r="B17" s="319" t="s">
        <v>92</v>
      </c>
      <c r="C17" s="319"/>
      <c r="D17" s="256"/>
      <c r="E17" s="256"/>
      <c r="F17" s="218">
        <f>F16*2.5%*365/354</f>
        <v>0</v>
      </c>
      <c r="G17" s="236"/>
      <c r="H17" s="234"/>
      <c r="I17" s="234"/>
    </row>
    <row r="18" spans="1:9" s="231" customFormat="1" ht="24" customHeight="1" x14ac:dyDescent="0.2">
      <c r="B18" s="232" t="s">
        <v>93</v>
      </c>
      <c r="F18" s="113"/>
      <c r="G18" s="236"/>
      <c r="H18" s="234"/>
      <c r="I18" s="234"/>
    </row>
    <row r="19" spans="1:9" s="231" customFormat="1" ht="24" customHeight="1" x14ac:dyDescent="0.2">
      <c r="B19" s="237" t="s">
        <v>94</v>
      </c>
      <c r="F19" s="113">
        <v>18983</v>
      </c>
      <c r="G19" s="236"/>
      <c r="H19" s="234"/>
      <c r="I19" s="234"/>
    </row>
    <row r="20" spans="1:9" s="231" customFormat="1" ht="24" customHeight="1" x14ac:dyDescent="0.2">
      <c r="B20" s="319" t="s">
        <v>95</v>
      </c>
      <c r="C20" s="319"/>
      <c r="D20" s="256"/>
      <c r="E20" s="256"/>
      <c r="F20" s="113">
        <v>8624</v>
      </c>
      <c r="G20" s="236"/>
      <c r="H20" s="234"/>
      <c r="I20" s="234"/>
    </row>
    <row r="21" spans="1:9" s="231" customFormat="1" ht="24" customHeight="1" x14ac:dyDescent="0.2">
      <c r="B21" s="237" t="s">
        <v>96</v>
      </c>
      <c r="F21" s="241">
        <f>SUM(F19:F20)</f>
        <v>27607</v>
      </c>
      <c r="G21" s="236"/>
      <c r="H21" s="234"/>
      <c r="I21" s="234"/>
    </row>
    <row r="22" spans="1:9" s="231" customFormat="1" ht="24" customHeight="1" thickBot="1" x14ac:dyDescent="0.25">
      <c r="B22" s="237" t="s">
        <v>97</v>
      </c>
      <c r="C22" s="234"/>
      <c r="D22" s="234"/>
      <c r="E22" s="234"/>
      <c r="F22" s="101">
        <f>F21*2.5%</f>
        <v>690.17500000000007</v>
      </c>
      <c r="G22" s="234"/>
      <c r="H22" s="234"/>
      <c r="I22" s="234"/>
    </row>
    <row r="23" spans="1:9" s="231" customFormat="1" ht="24" customHeight="1" thickTop="1" x14ac:dyDescent="0.2">
      <c r="B23" s="134"/>
      <c r="C23" s="234"/>
      <c r="D23" s="234"/>
      <c r="E23" s="234"/>
      <c r="F23" s="234"/>
      <c r="G23" s="234"/>
      <c r="H23" s="234"/>
      <c r="I23" s="234"/>
    </row>
    <row r="24" spans="1:9" s="231" customFormat="1" ht="24" customHeight="1" x14ac:dyDescent="0.2">
      <c r="B24" s="242" t="s">
        <v>98</v>
      </c>
      <c r="C24" s="243"/>
      <c r="D24" s="243"/>
      <c r="E24" s="243"/>
      <c r="F24" s="113"/>
      <c r="G24" s="236"/>
      <c r="H24" s="234"/>
      <c r="I24" s="234"/>
    </row>
    <row r="25" spans="1:9" s="231" customFormat="1" ht="24" customHeight="1" x14ac:dyDescent="0.2">
      <c r="B25" s="244" t="s">
        <v>99</v>
      </c>
      <c r="C25" s="243"/>
      <c r="D25" s="243"/>
      <c r="E25" s="243"/>
      <c r="F25" s="113">
        <v>0</v>
      </c>
      <c r="G25" s="236"/>
      <c r="H25" s="234"/>
      <c r="I25" s="234"/>
    </row>
    <row r="26" spans="1:9" s="231" customFormat="1" ht="24" customHeight="1" x14ac:dyDescent="0.2">
      <c r="B26" s="244" t="s">
        <v>100</v>
      </c>
      <c r="C26" s="243"/>
      <c r="D26" s="243"/>
      <c r="E26" s="243"/>
      <c r="F26" s="113">
        <v>690</v>
      </c>
      <c r="G26" s="236"/>
      <c r="H26" s="234"/>
      <c r="I26" s="234"/>
    </row>
    <row r="27" spans="1:9" s="231" customFormat="1" ht="24" customHeight="1" thickBot="1" x14ac:dyDescent="0.25">
      <c r="B27" s="237" t="s">
        <v>96</v>
      </c>
      <c r="C27" s="237"/>
      <c r="D27" s="256"/>
      <c r="E27" s="256"/>
      <c r="F27" s="101">
        <f>SUM(F25:F26)</f>
        <v>690</v>
      </c>
      <c r="G27" s="236"/>
      <c r="H27" s="234"/>
      <c r="I27" s="234"/>
    </row>
    <row r="28" spans="1:9" s="231" customFormat="1" ht="24" customHeight="1" thickTop="1" x14ac:dyDescent="0.2">
      <c r="B28" s="134"/>
      <c r="C28" s="234"/>
      <c r="D28" s="234"/>
      <c r="E28" s="234"/>
      <c r="F28" s="234"/>
      <c r="G28" s="234"/>
      <c r="H28" s="234"/>
      <c r="I28" s="234"/>
    </row>
    <row r="29" spans="1:9" s="231" customFormat="1" ht="24" customHeight="1" x14ac:dyDescent="0.2">
      <c r="H29" s="125"/>
    </row>
    <row r="30" spans="1:9" s="231" customFormat="1" ht="24" customHeight="1" x14ac:dyDescent="0.2">
      <c r="A30" s="245"/>
      <c r="B30" s="245"/>
      <c r="C30" s="245"/>
      <c r="D30" s="245"/>
      <c r="E30" s="245"/>
      <c r="F30" s="245"/>
      <c r="G30" s="245"/>
      <c r="H30" s="125"/>
    </row>
  </sheetData>
  <mergeCells count="2">
    <mergeCell ref="B17:C17"/>
    <mergeCell ref="B20:C20"/>
  </mergeCells>
  <printOptions horizontalCentered="1"/>
  <pageMargins left="0.39370078740157483" right="0.31496062992125984" top="0.62992125984251968" bottom="0" header="0.35433070866141736" footer="0"/>
  <pageSetup paperSize="9" scale="90" firstPageNumber="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9</vt:i4>
      </vt:variant>
    </vt:vector>
  </HeadingPairs>
  <TitlesOfParts>
    <vt:vector size="18" baseType="lpstr">
      <vt:lpstr>المركز المالي (2)</vt:lpstr>
      <vt:lpstr>قائمة الدخل (2)</vt:lpstr>
      <vt:lpstr>قائمة التغيرات</vt:lpstr>
      <vt:lpstr>التدفقات النقدية</vt:lpstr>
      <vt:lpstr>5-6-7</vt:lpstr>
      <vt:lpstr>8=9</vt:lpstr>
      <vt:lpstr>10</vt:lpstr>
      <vt:lpstr>11-12-13</vt:lpstr>
      <vt:lpstr>الزكاة</vt:lpstr>
      <vt:lpstr>'10'!Print_Area</vt:lpstr>
      <vt:lpstr>'11-12-13'!Print_Area</vt:lpstr>
      <vt:lpstr>'5-6-7'!Print_Area</vt:lpstr>
      <vt:lpstr>'8=9'!Print_Area</vt:lpstr>
      <vt:lpstr>'التدفقات النقدية'!Print_Area</vt:lpstr>
      <vt:lpstr>الزكاة!Print_Area</vt:lpstr>
      <vt:lpstr>'المركز المالي (2)'!Print_Area</vt:lpstr>
      <vt:lpstr>'قائمة التغيرات'!Print_Area</vt:lpstr>
      <vt:lpstr>'قائمة الدخل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SACAD</dc:creator>
  <cp:lastModifiedBy>b.abdalla@sacadfirm-sys.com</cp:lastModifiedBy>
  <cp:lastPrinted>2025-01-02T10:24:33Z</cp:lastPrinted>
  <dcterms:created xsi:type="dcterms:W3CDTF">2021-09-06T06:19:46Z</dcterms:created>
  <dcterms:modified xsi:type="dcterms:W3CDTF">2025-01-02T10:51:18Z</dcterms:modified>
</cp:coreProperties>
</file>