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defaultThemeVersion="166925"/>
  <mc:AlternateContent xmlns:mc="http://schemas.openxmlformats.org/markup-compatibility/2006">
    <mc:Choice Requires="x15">
      <x15ac:absPath xmlns:x15ac="http://schemas.microsoft.com/office/spreadsheetml/2010/11/ac" url="\\Admin-pc\التقرير اليومي للفرسان\احمد\شركة اعماق النسيج 2021\ميزانية شركة أعماق النسيج 2021م\"/>
    </mc:Choice>
  </mc:AlternateContent>
  <xr:revisionPtr revIDLastSave="0" documentId="13_ncr:1_{C41FABE6-7CEA-4B30-A0F7-0889FBD7098D}" xr6:coauthVersionLast="47" xr6:coauthVersionMax="47" xr10:uidLastSave="{00000000-0000-0000-0000-000000000000}"/>
  <bookViews>
    <workbookView xWindow="-120" yWindow="-120" windowWidth="29040" windowHeight="15840" activeTab="8" xr2:uid="{00000000-000D-0000-FFFF-FFFF00000000}"/>
  </bookViews>
  <sheets>
    <sheet name="المركز المالي (2)" sheetId="15" r:id="rId1"/>
    <sheet name="قائمة الدخل (2)" sheetId="16" r:id="rId2"/>
    <sheet name="قائمة التغيرات" sheetId="17" r:id="rId3"/>
    <sheet name="التدفقات النقدية" sheetId="18" r:id="rId4"/>
    <sheet name="5-6" sheetId="19" r:id="rId5"/>
    <sheet name="7-8" sheetId="36" r:id="rId6"/>
    <sheet name="9" sheetId="30" r:id="rId7"/>
    <sheet name="10-11" sheetId="38" r:id="rId8"/>
    <sheet name="12-13" sheetId="34" r:id="rId9"/>
    <sheet name="الزكاة" sheetId="37" r:id="rId10"/>
  </sheets>
  <externalReferences>
    <externalReference r:id="rId11"/>
    <externalReference r:id="rId12"/>
    <externalReference r:id="rId13"/>
    <externalReference r:id="rId14"/>
  </externalReferences>
  <definedNames>
    <definedName name="AuditorsReport" localSheetId="9">#REF!</definedName>
    <definedName name="AuditorsReport">#REF!</definedName>
    <definedName name="Exhibit_A" localSheetId="9">#REF!</definedName>
    <definedName name="Exhibit_A">#REF!</definedName>
    <definedName name="Exhibit_B" localSheetId="9">#REF!</definedName>
    <definedName name="Exhibit_B">#REF!</definedName>
    <definedName name="Exhibit_c" localSheetId="9">#REF!</definedName>
    <definedName name="Exhibit_c">#REF!</definedName>
    <definedName name="fdf" localSheetId="9">#REF!</definedName>
    <definedName name="fdf">#REF!</definedName>
    <definedName name="k" localSheetId="9">#REF!</definedName>
    <definedName name="k">#REF!</definedName>
    <definedName name="Notes" localSheetId="9">#REF!</definedName>
    <definedName name="Notes">#REF!</definedName>
    <definedName name="Part_1" localSheetId="9">#REF!</definedName>
    <definedName name="Part_1">#REF!</definedName>
    <definedName name="_xlnm.Print_Area" localSheetId="7">'10-11'!$A$1:$I$31</definedName>
    <definedName name="_xlnm.Print_Area" localSheetId="8">'12-13'!$B$1:$H$36</definedName>
    <definedName name="_xlnm.Print_Area" localSheetId="4">'5-6'!$A$1:$G$37</definedName>
    <definedName name="_xlnm.Print_Area" localSheetId="5">'7-8'!$A$1:$H$36</definedName>
    <definedName name="_xlnm.Print_Area" localSheetId="6">'9'!$A$1:$E$31</definedName>
    <definedName name="_xlnm.Print_Area" localSheetId="3">'التدفقات النقدية'!$A$1:$F$47</definedName>
    <definedName name="_xlnm.Print_Area" localSheetId="9">الزكاة!$B$1:$C$5</definedName>
    <definedName name="_xlnm.Print_Area" localSheetId="0">'المركز المالي (2)'!$A$1:$I$51</definedName>
    <definedName name="_xlnm.Print_Area" localSheetId="2">'قائمة التغيرات'!$A$1:$K$26</definedName>
    <definedName name="_xlnm.Print_Area" localSheetId="1">'قائمة الدخل (2)'!$B$1:$K$42</definedName>
    <definedName name="XDO_?BIRTH_DATE_EXP?" localSheetId="9">#REF!</definedName>
    <definedName name="XDO_?BIRTH_DATE_EXP?">#REF!</definedName>
    <definedName name="XDO_?CF_BDLABEL?" localSheetId="9">#REF!</definedName>
    <definedName name="XDO_?CF_BDLABEL?">#REF!</definedName>
    <definedName name="XDO_?CF_IQAMALABEL?" localSheetId="9">#REF!</definedName>
    <definedName name="XDO_?CF_IQAMALABEL?">#REF!</definedName>
    <definedName name="XDO_?CF_JOINDATELABEL?" localSheetId="9">#REF!</definedName>
    <definedName name="XDO_?CF_JOINDATELABEL?">#REF!</definedName>
    <definedName name="XDO_?CF_NAMEARABICNATIONALITY?" localSheetId="9">#REF!</definedName>
    <definedName name="XDO_?CF_NAMEARABICNATIONALITY?">#REF!</definedName>
    <definedName name="XDO_?CF_NINLABEL?" localSheetId="9">#REF!</definedName>
    <definedName name="XDO_?CF_NINLABEL?">#REF!</definedName>
    <definedName name="XDO_?CF_OLDNINLABEL?" localSheetId="9">#REF!</definedName>
    <definedName name="XDO_?CF_OLDNINLABEL?">#REF!</definedName>
    <definedName name="XDO_?CF_SINLABEL?" localSheetId="9">#REF!</definedName>
    <definedName name="XDO_?CF_SINLABEL?">#REF!</definedName>
    <definedName name="XDO_?CF_STATUS?" localSheetId="9">#REF!</definedName>
    <definedName name="XDO_?CF_STATUS?">#REF!</definedName>
    <definedName name="XDO_?CF_STATUSLABEL?" localSheetId="9">#REF!</definedName>
    <definedName name="XDO_?CF_STATUSLABEL?">#REF!</definedName>
    <definedName name="XDO_?CF_WAGELABEL?" localSheetId="9">#REF!</definedName>
    <definedName name="XDO_?CF_WAGELABEL?">#REF!</definedName>
    <definedName name="XDO_?IQAMANUMBER?" localSheetId="9">#REF!</definedName>
    <definedName name="XDO_?IQAMANUMBER?">#REF!</definedName>
    <definedName name="XDO_?JOIN_DATE_EXP?" localSheetId="9">#REF!</definedName>
    <definedName name="XDO_?JOIN_DATE_EXP?">#REF!</definedName>
    <definedName name="XDO_?MAIN_HEADING?" localSheetId="9">#REF!</definedName>
    <definedName name="XDO_?MAIN_HEADING?">#REF!</definedName>
    <definedName name="XDO_?MONTHLYCONTRIBUTORYWAGE?" localSheetId="9">#REF!</definedName>
    <definedName name="XDO_?MONTHLYCONTRIBUTORYWAGE?">#REF!</definedName>
    <definedName name="XDO_?NAME?" localSheetId="9">#REF!</definedName>
    <definedName name="XDO_?NAME?">#REF!</definedName>
    <definedName name="XDO_?NEWNINUMBER?" localSheetId="9">#REF!</definedName>
    <definedName name="XDO_?NEWNINUMBER?">#REF!</definedName>
    <definedName name="XDO_?OLDNINUMBER?" localSheetId="9">#REF!</definedName>
    <definedName name="XDO_?OLDNINUMBER?">#REF!</definedName>
    <definedName name="XDO_?PASSPORTNUMBER?" localSheetId="9">#REF!</definedName>
    <definedName name="XDO_?PASSPORTNUMBER?">#REF!</definedName>
    <definedName name="XDO_?SOCIALINSURANCENUMBER?" localSheetId="9">#REF!</definedName>
    <definedName name="XDO_?SOCIALINSURANCENUMBER?">#REF!</definedName>
    <definedName name="XDO_?SUB_HEADING?" localSheetId="9">#REF!</definedName>
    <definedName name="XDO_?SUB_HEADING?">#REF!</definedName>
    <definedName name="XDO_?TOTAL_EMPLOYERS?" localSheetId="9">#REF!</definedName>
    <definedName name="XDO_?TOTAL_EMPLOYERS?">#REF!</definedName>
    <definedName name="XDO_CF_NAMELABEL?" localSheetId="9">#REF!</definedName>
    <definedName name="XDO_CF_NAMELABEL?">#REF!</definedName>
    <definedName name="XDO_CF_NATIONALITYLABEL?" localSheetId="9">#REF!</definedName>
    <definedName name="XDO_CF_NATIONALITYLABEL?">#REF!</definedName>
    <definedName name="XDO_CF_PASSPORTLABEL?" localSheetId="9">#REF!</definedName>
    <definedName name="XDO_CF_PASSPORTLABEL?">#REF!</definedName>
    <definedName name="XDO_GROUP_?G_2?" localSheetId="9">#REF!</definedName>
    <definedName name="XDO_GROUP_?G_2?">#REF!</definedName>
    <definedName name="Z_C4C54333_0C8B_484B_8210_F3D7E510C081_.wvu.Cols" localSheetId="1" hidden="1">'قائمة الدخل (2)'!$A:$A</definedName>
    <definedName name="Z_C4C54333_0C8B_484B_8210_F3D7E510C081_.wvu.PrintTitles" localSheetId="7" hidden="1">'10-11'!#REF!</definedName>
    <definedName name="Z_C4C54333_0C8B_484B_8210_F3D7E510C081_.wvu.PrintTitles" localSheetId="8" hidden="1">'12-13'!#REF!</definedName>
    <definedName name="Z_C4C54333_0C8B_484B_8210_F3D7E510C081_.wvu.PrintTitles" localSheetId="4" hidden="1">'5-6'!#REF!</definedName>
    <definedName name="Z_C4C54333_0C8B_484B_8210_F3D7E510C081_.wvu.PrintTitles" localSheetId="6" hidden="1">'9'!#REF!</definedName>
    <definedName name="Z_C4C54333_0C8B_484B_8210_F3D7E510C081_.wvu.PrintTitles" localSheetId="9" hidden="1">الزكاة!#REF!</definedName>
    <definedName name="أتعابالفروع" localSheetId="9">#REF!</definedName>
    <definedName name="أتعابالفروع">#REF!</definedName>
    <definedName name="أجازات" localSheetId="9">#REF!</definedName>
    <definedName name="أجازات">#REF!</definedName>
    <definedName name="الأبراج" localSheetId="9">#REF!</definedName>
    <definedName name="الأبراج">#REF!</definedName>
    <definedName name="الإيرادات" localSheetId="9">'[1]إيرادات مكتب الخبر'!#REF!</definedName>
    <definedName name="الإيرادات">'[1]إيرادات مكتب الخبر'!#REF!</definedName>
    <definedName name="الدخل">'[2]قائمة الدخل'!$B$2</definedName>
    <definedName name="السابعة" localSheetId="9">#REF!</definedName>
    <definedName name="السابعة">#REF!</definedName>
    <definedName name="العملالأسبوعي" localSheetId="9">#REF!</definedName>
    <definedName name="العملالأسبوعي">#REF!</definedName>
    <definedName name="المراجعةالدورية" localSheetId="9">#REF!</definedName>
    <definedName name="المراجعةالدورية">#REF!</definedName>
    <definedName name="الميزانية" localSheetId="9">#REF!</definedName>
    <definedName name="الميزانية">#REF!</definedName>
    <definedName name="النبذة" localSheetId="9">#REF!</definedName>
    <definedName name="النبذة">#REF!</definedName>
    <definedName name="إيضاح3" localSheetId="9">#REF!</definedName>
    <definedName name="إيضاح3">#REF!</definedName>
    <definedName name="إيضاح7" localSheetId="9">#REF!</definedName>
    <definedName name="إيضاح7">#REF!</definedName>
    <definedName name="إيضاح8" localSheetId="9">#REF!</definedName>
    <definedName name="إيضاح8">#REF!</definedName>
    <definedName name="تذكرةطائرة" localSheetId="9">#REF!</definedName>
    <definedName name="تذكرةطائرة">#REF!</definedName>
    <definedName name="تصفيةموظف" localSheetId="9">#REF!</definedName>
    <definedName name="تصفيةموظف">#REF!</definedName>
    <definedName name="تغيرات" localSheetId="9">#REF!</definedName>
    <definedName name="تغيرات">#REF!</definedName>
    <definedName name="تقريرأعمال" localSheetId="9">'[1]موقف العملاء'!#REF!</definedName>
    <definedName name="تقريرأعمال">'[1]موقف العملاء'!#REF!</definedName>
    <definedName name="تقريرالمكتب" localSheetId="9">'[1]تقرير أعمال المكتب'!#REF!</definedName>
    <definedName name="تقريرالمكتب">'[1]تقرير أعمال المكتب'!#REF!</definedName>
    <definedName name="تقريرشهري" localSheetId="9">'[1]موقف العملاء'!#REF!</definedName>
    <definedName name="تقريرشهري">'[1]موقف العملاء'!#REF!</definedName>
    <definedName name="تكاليف" localSheetId="9">#REF!</definedName>
    <definedName name="تكاليف">#REF!</definedName>
    <definedName name="تلفوناتالعملاء" localSheetId="9">#REF!</definedName>
    <definedName name="تلفوناتالعملاء">#REF!</definedName>
    <definedName name="تليفونات" localSheetId="9">#REF!</definedName>
    <definedName name="تليفونات">#REF!</definedName>
    <definedName name="جدولزمني" localSheetId="9">#REF!</definedName>
    <definedName name="جدولزمني">#REF!</definedName>
    <definedName name="جردالخزينة" localSheetId="9">#REF!</definedName>
    <definedName name="جردالخزينة">#REF!</definedName>
    <definedName name="جردالمخزون" localSheetId="9">#REF!</definedName>
    <definedName name="جردالمخزون">#REF!</definedName>
    <definedName name="خالد" localSheetId="9">'[1]موقف العملاء'!#REF!</definedName>
    <definedName name="خالد">'[1]موقف العملاء'!#REF!</definedName>
    <definedName name="خطابتنقل" localSheetId="9">#REF!</definedName>
    <definedName name="خطابتنقل">#REF!</definedName>
    <definedName name="زياراتأسبوعي" localSheetId="9">#REF!</definedName>
    <definedName name="زياراتأسبوعي">#REF!</definedName>
    <definedName name="زياراتالعملاء" localSheetId="9">#REF!</definedName>
    <definedName name="زياراتالعملاء">#REF!</definedName>
    <definedName name="سامي" localSheetId="9">#REF!</definedName>
    <definedName name="سامي">#REF!</definedName>
    <definedName name="سندصرف" localSheetId="9">#REF!</definedName>
    <definedName name="سندصرف">#REF!</definedName>
    <definedName name="شى62" localSheetId="9">'[3]ميزان المراجعة'!#REF!</definedName>
    <definedName name="شى62">'[3]ميزان المراجعة'!#REF!</definedName>
    <definedName name="ص.راتب" localSheetId="9">#REF!</definedName>
    <definedName name="ص.راتب">#REF!</definedName>
    <definedName name="صرفعمولة" localSheetId="9">#REF!</definedName>
    <definedName name="صرفعمولة">#REF!</definedName>
    <definedName name="عملاءالمكتب" localSheetId="9">'[4]كشف بعملاء المكتب'!#REF!</definedName>
    <definedName name="عملاءالمكتب">'[4]كشف بعملاء المكتب'!#REF!</definedName>
    <definedName name="ك.الحضور" localSheetId="9">#REF!</definedName>
    <definedName name="ك.الحضور">#REF!</definedName>
    <definedName name="كشفتفريغ" localSheetId="9">#REF!</definedName>
    <definedName name="كشفتفريغ">#REF!</definedName>
    <definedName name="كمك" localSheetId="9">#REF!</definedName>
    <definedName name="كمك">#REF!</definedName>
    <definedName name="م.المراجعةالنهائية" localSheetId="9">#REF!</definedName>
    <definedName name="م.المراجعةالنهائية">#REF!</definedName>
    <definedName name="م.المكاتب" localSheetId="9">#REF!</definedName>
    <definedName name="م.المكاتب">#REF!</definedName>
    <definedName name="م.بالمستودع" localSheetId="9">#REF!</definedName>
    <definedName name="م.بالمستودع">#REF!</definedName>
    <definedName name="مراسلاتالعملاء" localSheetId="9">#REF!</definedName>
    <definedName name="مراسلاتالعملاء">#REF!</definedName>
    <definedName name="موقفالعملاء" localSheetId="9">#REF!</definedName>
    <definedName name="موقفالعملاء">#REF!</definedName>
    <definedName name="ن.سيارة" localSheetId="9">#REF!</definedName>
    <definedName name="ن.سيارة">#REF!</definedName>
    <definedName name="نبذة" localSheetId="9">#REF!</definedName>
    <definedName name="نبذة">#REF!</definedName>
    <definedName name="نوعالخدمة" localSheetId="9">#REF!</definedName>
    <definedName name="نوعالخدمة">#REF!</definedName>
  </definedNames>
  <calcPr calcId="191029"/>
  <customWorkbookViews>
    <customWorkbookView name="SACAD OFFICE - Personal View" guid="{C4C54333-0C8B-484B-8210-F3D7E510C081}" mergeInterval="0" personalView="1" maximized="1" xWindow="-8" yWindow="-8" windowWidth="1936" windowHeight="1048" activeSheetId="18"/>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C14" i="18" l="1"/>
  <c r="I54" i="15"/>
  <c r="E18" i="30"/>
  <c r="C18" i="30"/>
  <c r="E12" i="30"/>
  <c r="C12" i="30"/>
  <c r="C8" i="30"/>
  <c r="C11" i="30" s="1"/>
  <c r="F17" i="37"/>
  <c r="F25" i="37" s="1"/>
  <c r="C10" i="30"/>
  <c r="F26" i="37"/>
  <c r="F15" i="37"/>
  <c r="C9" i="30"/>
  <c r="F13" i="37"/>
  <c r="F22" i="37"/>
  <c r="F21" i="37"/>
  <c r="F19" i="37"/>
  <c r="C19" i="18"/>
  <c r="C20" i="18"/>
  <c r="G11" i="38"/>
  <c r="D34" i="15" s="1"/>
  <c r="I11" i="38"/>
  <c r="I34" i="15" s="1"/>
  <c r="I25" i="38"/>
  <c r="I35" i="15" s="1"/>
  <c r="G25" i="38"/>
  <c r="D35" i="15" s="1"/>
  <c r="A3" i="38"/>
  <c r="A1" i="38"/>
  <c r="F17" i="36"/>
  <c r="D17" i="36"/>
  <c r="K26" i="15" l="1"/>
  <c r="K33" i="15"/>
  <c r="K32" i="15"/>
  <c r="K31" i="15"/>
  <c r="K30" i="15"/>
  <c r="K24" i="15"/>
  <c r="K23" i="15"/>
  <c r="K22" i="15"/>
  <c r="K21" i="15"/>
  <c r="K20" i="15"/>
  <c r="K16" i="15"/>
  <c r="K14" i="15"/>
  <c r="K12" i="15"/>
  <c r="F34" i="18"/>
  <c r="F30" i="18"/>
  <c r="F28" i="18"/>
  <c r="F12" i="18"/>
  <c r="E11" i="30" l="1"/>
  <c r="E21" i="30"/>
  <c r="I28" i="15" s="1"/>
  <c r="K21" i="17"/>
  <c r="G23" i="16"/>
  <c r="H31" i="36"/>
  <c r="F31" i="36"/>
  <c r="F27" i="34"/>
  <c r="E15" i="16" s="1"/>
  <c r="E16" i="16" s="1"/>
  <c r="E12" i="16"/>
  <c r="H27" i="34"/>
  <c r="G15" i="16" s="1"/>
  <c r="F25" i="36"/>
  <c r="D27" i="15" s="1"/>
  <c r="H25" i="36"/>
  <c r="I27" i="15" s="1"/>
  <c r="C21" i="30"/>
  <c r="E23" i="16" s="1"/>
  <c r="D10" i="36"/>
  <c r="D14" i="36"/>
  <c r="F18" i="19"/>
  <c r="I13" i="15" s="1"/>
  <c r="F10" i="19"/>
  <c r="I10" i="15" s="1"/>
  <c r="I15" i="15" s="1"/>
  <c r="D16" i="36" l="1"/>
  <c r="K34" i="15"/>
  <c r="I29" i="15"/>
  <c r="K27" i="15"/>
  <c r="D28" i="15"/>
  <c r="D29" i="15" s="1"/>
  <c r="E17" i="16"/>
  <c r="D10" i="34"/>
  <c r="H9" i="34"/>
  <c r="H10" i="34" s="1"/>
  <c r="D39" i="15" s="1"/>
  <c r="E24" i="16" l="1"/>
  <c r="E22" i="16"/>
  <c r="K29" i="15"/>
  <c r="K28" i="15"/>
  <c r="D18" i="19"/>
  <c r="D13" i="15" s="1"/>
  <c r="K13" i="15" s="1"/>
  <c r="E26" i="16" l="1"/>
  <c r="C10" i="18" s="1"/>
  <c r="I18" i="17"/>
  <c r="K15" i="17"/>
  <c r="G16" i="17"/>
  <c r="G22" i="17" s="1"/>
  <c r="D41" i="15" s="1"/>
  <c r="F27" i="37"/>
  <c r="F16" i="37"/>
  <c r="I20" i="17" l="1"/>
  <c r="K20" i="17" s="1"/>
  <c r="K18" i="17"/>
  <c r="B3" i="37"/>
  <c r="D40" i="17" l="1"/>
  <c r="I36" i="15" l="1"/>
  <c r="I37" i="15" s="1"/>
  <c r="K35" i="15"/>
  <c r="C16" i="17"/>
  <c r="C22" i="17" s="1"/>
  <c r="F10" i="36"/>
  <c r="H8" i="36" l="1"/>
  <c r="A4" i="36" l="1"/>
  <c r="K9" i="17" l="1"/>
  <c r="A2" i="36"/>
  <c r="A1" i="36"/>
  <c r="A1" i="30" s="1"/>
  <c r="A14" i="36"/>
  <c r="A2" i="30" l="1"/>
  <c r="A2" i="38"/>
  <c r="H9" i="36"/>
  <c r="H10" i="36" s="1"/>
  <c r="H12" i="36"/>
  <c r="H17" i="36" l="1"/>
  <c r="I17" i="15" s="1"/>
  <c r="I18" i="15" s="1"/>
  <c r="I19" i="15" s="1"/>
  <c r="C28" i="18"/>
  <c r="C12" i="18"/>
  <c r="D36" i="15"/>
  <c r="D25" i="15"/>
  <c r="K25" i="15" s="1"/>
  <c r="F14" i="36"/>
  <c r="F16" i="36" s="1"/>
  <c r="D10" i="19" l="1"/>
  <c r="D10" i="15" s="1"/>
  <c r="G12" i="16"/>
  <c r="C30" i="18"/>
  <c r="D37" i="15"/>
  <c r="K10" i="15" l="1"/>
  <c r="D15" i="15"/>
  <c r="K15" i="15" s="1"/>
  <c r="H13" i="36"/>
  <c r="C13" i="18" s="1"/>
  <c r="C16" i="18" s="1"/>
  <c r="G16" i="16"/>
  <c r="H14" i="36"/>
  <c r="H16" i="36" s="1"/>
  <c r="D17" i="15" s="1"/>
  <c r="G17" i="16" l="1"/>
  <c r="G20" i="16" s="1"/>
  <c r="G22" i="16" s="1"/>
  <c r="D18" i="15" l="1"/>
  <c r="K17" i="15"/>
  <c r="G24" i="16"/>
  <c r="F10" i="18" s="1"/>
  <c r="F16" i="18" s="1"/>
  <c r="F24" i="18" s="1"/>
  <c r="F35" i="18" s="1"/>
  <c r="F37" i="18" s="1"/>
  <c r="F51" i="18" l="1"/>
  <c r="C36" i="18"/>
  <c r="D19" i="15"/>
  <c r="K19" i="15" s="1"/>
  <c r="K18" i="15"/>
  <c r="G26" i="16"/>
  <c r="B5" i="17"/>
  <c r="B4" i="18" s="1"/>
  <c r="C24" i="18" l="1"/>
  <c r="I11" i="17"/>
  <c r="I13" i="17" s="1"/>
  <c r="I16" i="17" s="1"/>
  <c r="I42" i="15" l="1"/>
  <c r="I43" i="15" s="1"/>
  <c r="I44" i="15" s="1"/>
  <c r="I22" i="17"/>
  <c r="D42" i="15" s="1"/>
  <c r="D43" i="15" s="1"/>
  <c r="D44" i="15" s="1"/>
  <c r="J7" i="16"/>
  <c r="D54" i="15" l="1"/>
  <c r="J47" i="15"/>
  <c r="E19" i="18"/>
  <c r="E29" i="18"/>
  <c r="E27" i="18"/>
  <c r="E30" i="18" l="1"/>
  <c r="G10" i="19" l="1"/>
  <c r="E22" i="18" l="1"/>
  <c r="G34" i="15" l="1"/>
  <c r="E34" i="18" s="1"/>
  <c r="K14" i="17"/>
  <c r="C34" i="18" l="1"/>
  <c r="C35" i="18" s="1"/>
  <c r="J15" i="16"/>
  <c r="J16" i="16" s="1"/>
  <c r="J11" i="16"/>
  <c r="J10" i="16"/>
  <c r="J12" i="16" l="1"/>
  <c r="G32" i="15"/>
  <c r="G10" i="15" l="1"/>
  <c r="G18" i="19" l="1"/>
  <c r="G25" i="15"/>
  <c r="E20" i="18" l="1"/>
  <c r="G15" i="15"/>
  <c r="G17" i="15" l="1"/>
  <c r="G18" i="15" s="1"/>
  <c r="E13" i="17" l="1"/>
  <c r="C13" i="17"/>
  <c r="E9" i="17" l="1"/>
  <c r="E16" i="17" s="1"/>
  <c r="J17" i="16" l="1"/>
  <c r="J20" i="16" s="1"/>
  <c r="J22" i="16" s="1"/>
  <c r="G19" i="15"/>
  <c r="J23" i="16" l="1"/>
  <c r="J24" i="16" s="1"/>
  <c r="J26" i="16" s="1"/>
  <c r="E10" i="18" s="1"/>
  <c r="B1" i="16"/>
  <c r="B2" i="17" s="1"/>
  <c r="B2" i="16"/>
  <c r="B3" i="17" s="1"/>
  <c r="E14" i="18" l="1"/>
  <c r="E16" i="18" s="1"/>
  <c r="E24" i="18" s="1"/>
  <c r="G36" i="15"/>
  <c r="G28" i="15" l="1"/>
  <c r="G29" i="15" s="1"/>
  <c r="G37" i="15" s="1"/>
  <c r="G42" i="15"/>
  <c r="G43" i="15" s="1"/>
  <c r="E35" i="18"/>
  <c r="E37" i="18" s="1"/>
  <c r="B1" i="18"/>
  <c r="E7" i="18"/>
  <c r="B1" i="34" l="1"/>
  <c r="B1" i="37"/>
  <c r="G44" i="15"/>
  <c r="B1" i="19"/>
  <c r="B2" i="18"/>
  <c r="B2" i="34" l="1"/>
  <c r="B2" i="37"/>
  <c r="G53" i="15"/>
  <c r="B2" i="19"/>
  <c r="C37" i="18" l="1"/>
  <c r="C51" i="18" s="1"/>
  <c r="K11" i="17" l="1"/>
  <c r="K13" i="17" l="1"/>
  <c r="K16" i="17"/>
  <c r="K22" i="17" s="1"/>
  <c r="B3" i="34"/>
  <c r="A3" i="30"/>
</calcChain>
</file>

<file path=xl/sharedStrings.xml><?xml version="1.0" encoding="utf-8"?>
<sst xmlns="http://schemas.openxmlformats.org/spreadsheetml/2006/main" count="254" uniqueCount="202">
  <si>
    <t>الأصـول الـمـتـداولـة</t>
  </si>
  <si>
    <t>مـجـمـوع الأصـول الـمـتـداولـة</t>
  </si>
  <si>
    <t>إيـضـاح</t>
  </si>
  <si>
    <t>الـمـجـمـــــــوع</t>
  </si>
  <si>
    <t>رأس المال</t>
  </si>
  <si>
    <t>احتياطي نظامي</t>
  </si>
  <si>
    <t xml:space="preserve">الأصــــــــــــول </t>
  </si>
  <si>
    <t xml:space="preserve">الأصــول غير المتداولة </t>
  </si>
  <si>
    <t xml:space="preserve">مجموع الأصــول غير المتداولة </t>
  </si>
  <si>
    <t xml:space="preserve">إجـمـالـي الأصــــــــــول </t>
  </si>
  <si>
    <t>الإلــتــزامـــات وحـقـوق الملكية</t>
  </si>
  <si>
    <t>الإلــتــزامـــات الـمـتـداولـة</t>
  </si>
  <si>
    <t>مـجـمـوع الإلــتزامـــات الـمـتـداولـة</t>
  </si>
  <si>
    <t xml:space="preserve">الإلـتـزامـات غير المتداولة </t>
  </si>
  <si>
    <t xml:space="preserve">مـجـمـوع الالـتـزامــات غير المتداولة </t>
  </si>
  <si>
    <t xml:space="preserve">إجــمــالـــي الإلــتزامـــات </t>
  </si>
  <si>
    <t>حـقـوق الملكية</t>
  </si>
  <si>
    <t>مـجـمـوع حـقـوق الملكية</t>
  </si>
  <si>
    <t>إجـمـالـي الإلــتــزامـــات وحـقـوق الملكية</t>
  </si>
  <si>
    <t>مجمل الربح</t>
  </si>
  <si>
    <t>مـصـروفـات عــمـومـيـة وإداريـــة</t>
  </si>
  <si>
    <t>اجمالي الدخل الشامل الاخر</t>
  </si>
  <si>
    <t>(جميع المبالغ بالريال السعودي)</t>
  </si>
  <si>
    <t>نقد وما في حكمه</t>
  </si>
  <si>
    <t xml:space="preserve">مجموع المصروفات والأعباء الإدارية </t>
  </si>
  <si>
    <t xml:space="preserve">( جميع المبالغ بالريال السعودي ) </t>
  </si>
  <si>
    <t>إهــلاك المعدات والممتلكات</t>
  </si>
  <si>
    <t>التــدفقــات النقـديــة  مـن أنشطـــــة التشغيـل</t>
  </si>
  <si>
    <t>التغيــر في رأس المــــــــال العــامـــــــل</t>
  </si>
  <si>
    <t>التـــــدفقــات النقــــديــة مــن أنشطــــة الاستثمـــــار</t>
  </si>
  <si>
    <t>(مـدفـوعـات) لشـراء معدات وممتلكات</t>
  </si>
  <si>
    <t xml:space="preserve">التـــــدفقــات النقــــديــة مــن الأنشطة التمويلية </t>
  </si>
  <si>
    <r>
      <t>5-</t>
    </r>
    <r>
      <rPr>
        <b/>
        <sz val="7"/>
        <color rgb="FF000000"/>
        <rFont val="Times New Roman"/>
        <family val="1"/>
      </rPr>
      <t xml:space="preserve">  </t>
    </r>
    <r>
      <rPr>
        <b/>
        <u/>
        <sz val="13"/>
        <color rgb="FF000000"/>
        <rFont val="Sakkal Majalla"/>
      </rPr>
      <t>نقــد وما في حكمه</t>
    </r>
  </si>
  <si>
    <t>إجمالي الدخل الشامل</t>
  </si>
  <si>
    <t xml:space="preserve">مستحقات وأرصدة دائنة أخرى </t>
  </si>
  <si>
    <t>مخصص منافع الموظفين</t>
  </si>
  <si>
    <t>أرباح رأسمالية</t>
  </si>
  <si>
    <t>إيرادات متنوعة</t>
  </si>
  <si>
    <t xml:space="preserve"> الذمم التجارية المدينة </t>
  </si>
  <si>
    <t xml:space="preserve">صــافي النقـد(المستخدم في)  الأنشطة الاستثمارية </t>
  </si>
  <si>
    <t>مدفوعات مقدمة وأرصدة مدينة أخرى</t>
  </si>
  <si>
    <t xml:space="preserve">إحتياطي نظامي </t>
  </si>
  <si>
    <t>ضريبة القيمة المضافة</t>
  </si>
  <si>
    <t>إيرادات أخرى</t>
  </si>
  <si>
    <t>تكلفة المبيعات</t>
  </si>
  <si>
    <t>توزيعات أرباح</t>
  </si>
  <si>
    <t>ذمم تجارية مدينة</t>
  </si>
  <si>
    <t>ذمم تجارية دائنة</t>
  </si>
  <si>
    <t>مصروفات بيع وتسويق</t>
  </si>
  <si>
    <t>نقد بالبنوك</t>
  </si>
  <si>
    <t>رواتب وأجور وما في حكمها</t>
  </si>
  <si>
    <t>بنود الدخل الشامل الآخر</t>
  </si>
  <si>
    <t>التزامات عقود إيجار تمويلي - الجزء المتداول</t>
  </si>
  <si>
    <t xml:space="preserve">التزامات عقود إيجار تمويلي - الجزء غير المتداول </t>
  </si>
  <si>
    <t xml:space="preserve">دائنو شراء أصول ثابتة </t>
  </si>
  <si>
    <t xml:space="preserve">تسويات </t>
  </si>
  <si>
    <t xml:space="preserve">أصول مستأجرة </t>
  </si>
  <si>
    <t>31 ديسمبر 2020</t>
  </si>
  <si>
    <t>(المعدلة)</t>
  </si>
  <si>
    <t>إن العناصر  الأساسية لوعاء الزكاة كما يلي:</t>
  </si>
  <si>
    <t xml:space="preserve">الإضافات </t>
  </si>
  <si>
    <t>الحسميات</t>
  </si>
  <si>
    <t>وعاء الزكاة الشرعية</t>
  </si>
  <si>
    <t>تستحق الزكاة بواقع 2.50% من الوعاء الزكوي.</t>
  </si>
  <si>
    <t xml:space="preserve">مخصص الزكاة </t>
  </si>
  <si>
    <t>الزكاة المستحقة</t>
  </si>
  <si>
    <t>زكاة  مكونة</t>
  </si>
  <si>
    <t xml:space="preserve">قـائـمـة الـمـركــز الـمـالـي </t>
  </si>
  <si>
    <t xml:space="preserve">قائمة الدخل الشامل </t>
  </si>
  <si>
    <t xml:space="preserve">قائمة التغيرات في حقوق الملكية </t>
  </si>
  <si>
    <t xml:space="preserve">قـائـمـة الـتـدفـقـات الـنـقـديـة </t>
  </si>
  <si>
    <r>
      <t xml:space="preserve">6 -  </t>
    </r>
    <r>
      <rPr>
        <b/>
        <u/>
        <sz val="13"/>
        <rFont val="Sakkal Majalla"/>
      </rPr>
      <t>مدفوعات مقدمة وأرصدة مدينة أخرى</t>
    </r>
  </si>
  <si>
    <t>مجموع</t>
  </si>
  <si>
    <t>التكلفة:</t>
  </si>
  <si>
    <t>إضافات</t>
  </si>
  <si>
    <t>الاستهلاك المتراكم:</t>
  </si>
  <si>
    <t>صافي القيمة الدفترية:</t>
  </si>
  <si>
    <t>طبيعة وحجم المعاملات</t>
  </si>
  <si>
    <t>الجهه ذات العلاقة</t>
  </si>
  <si>
    <t>طبيعة العلاقة</t>
  </si>
  <si>
    <t>طبيعـــــــــــة المعاملة</t>
  </si>
  <si>
    <t>شريك</t>
  </si>
  <si>
    <t>تمويل</t>
  </si>
  <si>
    <t>مسحوبات</t>
  </si>
  <si>
    <t>فيما يلي ملخص الأرصدة مع الاطراف ذات علاقة الظاهرة بقائمة المركز المالي:</t>
  </si>
  <si>
    <t>ممتلكات ومـعـدات ـ صافي</t>
  </si>
  <si>
    <t>ممتلكات ومعدات، صافي</t>
  </si>
  <si>
    <t xml:space="preserve">اسم المالك </t>
  </si>
  <si>
    <t>عدد الحصص</t>
  </si>
  <si>
    <t>قيمة الحصة</t>
  </si>
  <si>
    <t>الإجمـالى</t>
  </si>
  <si>
    <t>مخصص منافع موظفين</t>
  </si>
  <si>
    <t>تأمينات إجتماعية</t>
  </si>
  <si>
    <t>16- مخصص الزكاة الشرعية</t>
  </si>
  <si>
    <t xml:space="preserve">أطراف ذوى علاقة </t>
  </si>
  <si>
    <t>الأرباح المدورة</t>
  </si>
  <si>
    <t>الإحتياطى النظامى</t>
  </si>
  <si>
    <t>أرصدة دائنة حال عليها الحول</t>
  </si>
  <si>
    <t>مخصص منافع الموظفين المدور</t>
  </si>
  <si>
    <t>الإجمــالى</t>
  </si>
  <si>
    <t>يخصـم :</t>
  </si>
  <si>
    <t>مجموع الأصول طويلة الآجل</t>
  </si>
  <si>
    <t>الوعاء الزكوى</t>
  </si>
  <si>
    <t>الزكاة الشرعية للوعاء ( 2.5%*354/365 )</t>
  </si>
  <si>
    <t>2/1/10 زكاة صافى الربح المعدل</t>
  </si>
  <si>
    <t>صافى ربح العام</t>
  </si>
  <si>
    <t>يضاف : المكون من مخصص منافع الموظفين</t>
  </si>
  <si>
    <t>الإجمالى</t>
  </si>
  <si>
    <t>الزكاة الشرعية بنسبة 2.5%</t>
  </si>
  <si>
    <t>1/10 المكون عن العام :</t>
  </si>
  <si>
    <t>زكاة عناصر الوعاء الأخرى ( 1/1/10 )</t>
  </si>
  <si>
    <t>زكاة صافى الربح المعدل ( 2/1/10 )</t>
  </si>
  <si>
    <t>المحول للإحتياطى النظامى</t>
  </si>
  <si>
    <t xml:space="preserve">صافي الدخل المعدل </t>
  </si>
  <si>
    <t>إحتياطى نظامى</t>
  </si>
  <si>
    <t>أرباح مبقاه</t>
  </si>
  <si>
    <r>
      <t xml:space="preserve">13-  </t>
    </r>
    <r>
      <rPr>
        <b/>
        <u/>
        <sz val="13"/>
        <color rgb="FF000000"/>
        <rFont val="Sakkal Majalla"/>
      </rPr>
      <t>مصروفات عمومية وإدارية</t>
    </r>
  </si>
  <si>
    <t>أرباح النشاط</t>
  </si>
  <si>
    <t>حدد رأس مال الشركة بـ  25.000 ريال خمسة وعشرون ألف ريال سعودي مقسم إلى مائة حصة متساوية القيمة قيمة كل حصه  ( 250 ) ريال تم توزيعها على الشركاء كالآتي:</t>
  </si>
  <si>
    <t>إحتياطى نظامي</t>
  </si>
  <si>
    <t>الإهلاك</t>
  </si>
  <si>
    <t>مدفوعات لشراء ممتلكات ومعدات</t>
  </si>
  <si>
    <r>
      <t xml:space="preserve">* </t>
    </r>
    <r>
      <rPr>
        <b/>
        <u/>
        <sz val="14"/>
        <color rgb="FF000000"/>
        <rFont val="Sakkal Majalla"/>
      </rPr>
      <t xml:space="preserve">حركة </t>
    </r>
    <r>
      <rPr>
        <b/>
        <u/>
        <sz val="13"/>
        <color rgb="FF000000"/>
        <rFont val="Sakkal Majalla"/>
      </rPr>
      <t>مخصص الزكاة الشرعية</t>
    </r>
  </si>
  <si>
    <t>الرصيد أول الفترة</t>
  </si>
  <si>
    <t>المسدد خلال الفترة</t>
  </si>
  <si>
    <t xml:space="preserve">الموقف الزكوى </t>
  </si>
  <si>
    <t xml:space="preserve"> 31 ديسمبر 2021م</t>
  </si>
  <si>
    <t xml:space="preserve"> 31 ديسمبر 2020م</t>
  </si>
  <si>
    <t>ذمم وعهد موظفين</t>
  </si>
  <si>
    <t>مصروفات مدفوعة مقدما</t>
  </si>
  <si>
    <t>دفعات مقدمة من موردين</t>
  </si>
  <si>
    <t>سـيارات</t>
  </si>
  <si>
    <t xml:space="preserve">الرصيد فى  31 ديسمبر 2021م </t>
  </si>
  <si>
    <t xml:space="preserve">الرصيد فى  31 ديسمبر 2020م </t>
  </si>
  <si>
    <t>أثاث ومفروشات</t>
  </si>
  <si>
    <t>السيد / عبدالله فهد عبدالله المضحى</t>
  </si>
  <si>
    <t>31 ديسمبر 2020م</t>
  </si>
  <si>
    <t>31 ديسمبر 2021م</t>
  </si>
  <si>
    <t>مصروفات مستحقة وأرصدة دائنة أخرى</t>
  </si>
  <si>
    <t>عملاء دفعات مقدمة</t>
  </si>
  <si>
    <t>إيجـارات</t>
  </si>
  <si>
    <t>رسوم حكومية وإشتراكات</t>
  </si>
  <si>
    <t>الديون المعدومة</t>
  </si>
  <si>
    <t>محروقات</t>
  </si>
  <si>
    <t>هاتف وبريد ونت</t>
  </si>
  <si>
    <t>مصروفات شحن وتخليص جمركى</t>
  </si>
  <si>
    <t>مصروفات زكاة</t>
  </si>
  <si>
    <t>كهرباء</t>
  </si>
  <si>
    <t>إلتزام منافع موظفين</t>
  </si>
  <si>
    <t xml:space="preserve">مصروفات متنوعة </t>
  </si>
  <si>
    <t>إهلاكات عقارات وآلات ومعدات</t>
  </si>
  <si>
    <t>المخـــزون</t>
  </si>
  <si>
    <t>ذمم دائنة تجارية</t>
  </si>
  <si>
    <t>ذمم مدينة تجارية</t>
  </si>
  <si>
    <t>أتعاب مهنية</t>
  </si>
  <si>
    <t>31 ديسمبر  2021م</t>
  </si>
  <si>
    <t xml:space="preserve"> 31 ديسمبر  2020م</t>
  </si>
  <si>
    <t xml:space="preserve">صافي ربح السنة قبل  الزكاة </t>
  </si>
  <si>
    <t>المبيعـات</t>
  </si>
  <si>
    <t xml:space="preserve">صافي ربح  السنة </t>
  </si>
  <si>
    <t>أخرى</t>
  </si>
  <si>
    <t xml:space="preserve">  إيضاحات حول القوائم للسنة المنتهية فى 31 ديسمبر  2021م</t>
  </si>
  <si>
    <t>شركة أعمال النسيج للتجارة</t>
  </si>
  <si>
    <t>للسنة المالية  المنتهية 31 ديسمبر  2021م</t>
  </si>
  <si>
    <t>إيضاحات حول القوائم للسنة المالية المنتهية فى 31 ديسمبر  2021م</t>
  </si>
  <si>
    <r>
      <t xml:space="preserve"> </t>
    </r>
    <r>
      <rPr>
        <b/>
        <u/>
        <sz val="13"/>
        <rFont val="Sakkal Majalla"/>
      </rPr>
      <t>مصروفات مستحقة  وأرصدة دائنة أخرى</t>
    </r>
  </si>
  <si>
    <r>
      <t xml:space="preserve"> </t>
    </r>
    <r>
      <rPr>
        <b/>
        <u/>
        <sz val="13"/>
        <rFont val="Sakkal Majalla"/>
      </rPr>
      <t xml:space="preserve">مصروفات مستحقة  </t>
    </r>
  </si>
  <si>
    <t>8-</t>
  </si>
  <si>
    <t>مصروفات مستحقة     1/8</t>
  </si>
  <si>
    <r>
      <t>9-</t>
    </r>
    <r>
      <rPr>
        <b/>
        <sz val="7"/>
        <color rgb="FF000000"/>
        <rFont val="Times New Roman"/>
        <family val="1"/>
      </rPr>
      <t xml:space="preserve"> </t>
    </r>
    <r>
      <rPr>
        <b/>
        <u/>
        <sz val="13"/>
        <color rgb="FF000000"/>
        <rFont val="Sakkal Majalla"/>
      </rPr>
      <t>مخصص الزكاة الشرعية</t>
    </r>
  </si>
  <si>
    <r>
      <t>10-</t>
    </r>
    <r>
      <rPr>
        <b/>
        <sz val="7"/>
        <color rgb="FF000000"/>
        <rFont val="Times New Roman"/>
        <family val="1"/>
      </rPr>
      <t xml:space="preserve"> </t>
    </r>
    <r>
      <rPr>
        <b/>
        <u/>
        <sz val="13"/>
        <color rgb="FF000000"/>
        <rFont val="Sakkal Majalla"/>
      </rPr>
      <t xml:space="preserve">مخصص منافع النوظفين </t>
    </r>
  </si>
  <si>
    <r>
      <rPr>
        <b/>
        <sz val="13"/>
        <color theme="1"/>
        <rFont val="Sakkal Majalla"/>
      </rPr>
      <t>11 -  ا</t>
    </r>
    <r>
      <rPr>
        <b/>
        <u/>
        <sz val="13"/>
        <color theme="1"/>
        <rFont val="Sakkal Majalla"/>
      </rPr>
      <t xml:space="preserve">لمعاملات مع اطراف ذات العلاقة </t>
    </r>
  </si>
  <si>
    <t>تتمثل طبيعة وحجم التعامل مع الاطراف ذات العلاقة خلال السنة المنتهية في 31 ديسمبر 2021م كما يلي:</t>
  </si>
  <si>
    <r>
      <t>12-</t>
    </r>
    <r>
      <rPr>
        <u/>
        <sz val="13"/>
        <color theme="1"/>
        <rFont val="Sakkal Majalla"/>
      </rPr>
      <t xml:space="preserve"> رأس المال</t>
    </r>
  </si>
  <si>
    <t>المكون من نهاية الخدمة</t>
  </si>
  <si>
    <t>المسدد من الزكاة</t>
  </si>
  <si>
    <t>المخــزون</t>
  </si>
  <si>
    <t>1/8-</t>
  </si>
  <si>
    <t>مستحق لطرف ذو علاقة</t>
  </si>
  <si>
    <t xml:space="preserve">كما فــي 31  ديسمبر 2021م </t>
  </si>
  <si>
    <t>الرصيد كما في  01 يناير 2020م</t>
  </si>
  <si>
    <t xml:space="preserve">الرصيد كما في 31 ديسمبر  2020  م </t>
  </si>
  <si>
    <t xml:space="preserve">الرصيد كما في 31 ديسمبر  2021  م </t>
  </si>
  <si>
    <t>صــافي النقـد  (المستخدم في ) الناتج عن  الأنشطة التشغيلية</t>
  </si>
  <si>
    <t>صــافي النقـد الناتج عن (المستخدم في) الأنشطة التمويلية</t>
  </si>
  <si>
    <t>صـافي  الزيادة في النقد وما في حكمه خلال السنة</t>
  </si>
  <si>
    <t>النقــد ومــا في حكمــه في أول السنة</t>
  </si>
  <si>
    <t>النقــد ومــا في حكمــه في أخر السنة</t>
  </si>
  <si>
    <t>الرصيد في 01 يناير 2021م</t>
  </si>
  <si>
    <t>الرصيد في  في 01 يناير 2021م</t>
  </si>
  <si>
    <t>الرصيد فى بداية السنة</t>
  </si>
  <si>
    <t>المكون خلال السنة</t>
  </si>
  <si>
    <t>المسدد خلال السنة</t>
  </si>
  <si>
    <t>رصيد أول السنة</t>
  </si>
  <si>
    <t xml:space="preserve">المكون عن السنة </t>
  </si>
  <si>
    <t>تتمثل منافع الموظفين في مكافأة نهاية الخدمة فقط، حيث لم يتم استخدام وحدة الائتمان المخططة لقياس التزام مكافأة نهاية الخدمة نظراً لتقييم الإدارة بوجود جهد وتكلفة غير مبررة ، حيث تم قياس التزام مكافأة نهاية الخدمة والتكلفة التي يتم تحملها بموجب نظام العمل السعودي وفقاً للمبلغ غير المخصوم لاستحقاق الموظفين كما في 31 ديسمبر 2021م.</t>
  </si>
  <si>
    <t xml:space="preserve"> المطلوب من طرف ذو علاقة:</t>
  </si>
  <si>
    <t>شركة ذات مسئولية محدودة - شركة شخص واحد</t>
  </si>
  <si>
    <t xml:space="preserve">صافي ربح السنة </t>
  </si>
  <si>
    <t>(خسائر متراكمة ) أرباح مبقاه</t>
  </si>
  <si>
    <t>قدمت الشركة إقراراتها الزكوية حتى السنة المالية المنتهية في 31 ديسمبر 2021م وحصلت على شهادة الزكاة صالحة الاستخدام حتى تاريخ 30 إبريل 2023م ولم تستلم الشركة أية ربوط زكوية حتى تاريخه.</t>
  </si>
  <si>
    <t xml:space="preserve">"إن الإيضاحات المرفقة  من  (1) إلى  (16) تشكل جزءً لا يتجزأ من هذه القوائم المالية وتقرأ معها "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</si>
</sst>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3" formatCode="_-* #,##0.00_-;\-* #,##0.00_-;_-* &quot;-&quot;??_-;_-@_-"/>
    <numFmt numFmtId="164" formatCode="#,##0;[Red]\(#,##0\)"/>
    <numFmt numFmtId="165" formatCode="#,##0_-;\(#,###\)"/>
    <numFmt numFmtId="166" formatCode="#,##0_-;[Red]\(#,###\)"/>
    <numFmt numFmtId="167" formatCode="#,##0.00_-;\(#,###.00\)"/>
    <numFmt numFmtId="168" formatCode="0_);[Red]\(0\)"/>
    <numFmt numFmtId="169" formatCode="_-* #,##0_-;\-* #,##0_-;_-* &quot;-&quot;??_-;_-@_-"/>
    <numFmt numFmtId="170" formatCode="#,##0;\(#,##0\);\-"/>
    <numFmt numFmtId="171" formatCode="#,##0_-;[Red]\(#,##0\)"/>
    <numFmt numFmtId="172" formatCode="#,##0;[Black]\(#,##0\);\ـ\ـ\ـ\ـ\ـ"/>
  </numFmts>
  <fonts count="31" x14ac:knownFonts="1">
    <font>
      <sz val="11"/>
      <color theme="1"/>
      <name val="Arial"/>
      <family val="2"/>
      <scheme val="minor"/>
    </font>
    <font>
      <b/>
      <sz val="13"/>
      <color theme="1"/>
      <name val="Sakkal Majalla"/>
    </font>
    <font>
      <b/>
      <u/>
      <sz val="13"/>
      <color theme="1"/>
      <name val="Sakkal Majalla"/>
    </font>
    <font>
      <sz val="13"/>
      <color theme="1"/>
      <name val="Sakkal Majalla"/>
    </font>
    <font>
      <sz val="10"/>
      <name val="Arial"/>
      <family val="2"/>
    </font>
    <font>
      <sz val="10"/>
      <name val="Arial"/>
      <family val="2"/>
      <charset val="178"/>
    </font>
    <font>
      <b/>
      <sz val="12"/>
      <name val="Sakkal Majalla"/>
    </font>
    <font>
      <sz val="13"/>
      <name val="Sakkal Majalla"/>
    </font>
    <font>
      <b/>
      <u/>
      <sz val="13"/>
      <name val="Sakkal Majalla"/>
    </font>
    <font>
      <b/>
      <sz val="13"/>
      <name val="Sakkal Majalla"/>
    </font>
    <font>
      <u/>
      <sz val="13"/>
      <name val="Sakkal Majalla"/>
    </font>
    <font>
      <u/>
      <sz val="12"/>
      <name val="Sakkal Majalla"/>
    </font>
    <font>
      <sz val="14"/>
      <name val="Sakkal Majalla"/>
    </font>
    <font>
      <sz val="12"/>
      <name val="Sakkal Majalla"/>
    </font>
    <font>
      <b/>
      <u/>
      <sz val="12"/>
      <name val="Sakkal Majalla"/>
    </font>
    <font>
      <b/>
      <sz val="15"/>
      <name val="Sakkal Majalla"/>
    </font>
    <font>
      <b/>
      <u/>
      <sz val="13"/>
      <color rgb="FF000000"/>
      <name val="Sakkal Majalla"/>
    </font>
    <font>
      <sz val="13"/>
      <color rgb="FF000000"/>
      <name val="Sakkal Majalla"/>
    </font>
    <font>
      <b/>
      <sz val="13"/>
      <color rgb="FF000000"/>
      <name val="Sakkal Majalla"/>
    </font>
    <font>
      <b/>
      <sz val="7"/>
      <color rgb="FF000000"/>
      <name val="Times New Roman"/>
      <family val="1"/>
    </font>
    <font>
      <sz val="14"/>
      <color rgb="FF000000"/>
      <name val="Sakkal Majalla"/>
    </font>
    <font>
      <b/>
      <sz val="13"/>
      <color theme="1" tint="4.9989318521683403E-2"/>
      <name val="Sakkal Majalla"/>
    </font>
    <font>
      <sz val="13"/>
      <color theme="1" tint="4.9989318521683403E-2"/>
      <name val="Sakkal Majalla"/>
    </font>
    <font>
      <b/>
      <sz val="14"/>
      <name val="Sakkal Majalla"/>
    </font>
    <font>
      <b/>
      <sz val="14"/>
      <color rgb="FF000000"/>
      <name val="Sakkal Majalla"/>
    </font>
    <font>
      <sz val="12"/>
      <color theme="1"/>
      <name val="Sakkal Majalla"/>
    </font>
    <font>
      <sz val="10"/>
      <name val="Arial"/>
      <family val="2"/>
    </font>
    <font>
      <u/>
      <sz val="13"/>
      <color theme="1"/>
      <name val="Sakkal Majalla"/>
    </font>
    <font>
      <u/>
      <sz val="13"/>
      <color rgb="FF000000"/>
      <name val="Sakkal Majalla"/>
    </font>
    <font>
      <b/>
      <u/>
      <sz val="14"/>
      <color rgb="FF000000"/>
      <name val="Sakkal Majalla"/>
    </font>
    <font>
      <b/>
      <sz val="12"/>
      <color rgb="FF000000"/>
      <name val="Sakkal Majalla"/>
    </font>
  </fonts>
  <fills count="3">
    <fill>
      <patternFill patternType="none"/>
    </fill>
    <fill>
      <patternFill patternType="gray125"/>
    </fill>
    <fill>
      <patternFill patternType="solid">
        <fgColor theme="0"/>
        <bgColor indexed="64"/>
      </patternFill>
    </fill>
  </fills>
  <borders count="10">
    <border>
      <left/>
      <right/>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double">
        <color indexed="64"/>
      </bottom>
      <diagonal/>
    </border>
    <border>
      <left/>
      <right/>
      <top/>
      <bottom style="double">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7">
    <xf numFmtId="0" fontId="0" fillId="0" borderId="0"/>
    <xf numFmtId="0" fontId="4" fillId="0" borderId="0"/>
    <xf numFmtId="0" fontId="5" fillId="0" borderId="0" applyNumberFormat="0">
      <alignment horizontal="right"/>
    </xf>
    <xf numFmtId="0" fontId="4" fillId="0" borderId="0"/>
    <xf numFmtId="43" fontId="4" fillId="0" borderId="0" applyFont="0" applyFill="0" applyBorder="0" applyAlignment="0" applyProtection="0"/>
    <xf numFmtId="0" fontId="26" fillId="0" borderId="0"/>
    <xf numFmtId="0" fontId="4" fillId="0" borderId="0"/>
  </cellStyleXfs>
  <cellXfs count="351">
    <xf numFmtId="0" fontId="0" fillId="0" borderId="0" xfId="0"/>
    <xf numFmtId="0" fontId="7" fillId="0" borderId="0" xfId="1" applyFont="1" applyAlignment="1">
      <alignment vertical="center" readingOrder="2"/>
    </xf>
    <xf numFmtId="0" fontId="8" fillId="0" borderId="0" xfId="1" applyFont="1" applyAlignment="1">
      <alignment vertical="center" readingOrder="2"/>
    </xf>
    <xf numFmtId="0" fontId="8" fillId="0" borderId="0" xfId="1" applyFont="1" applyAlignment="1">
      <alignment horizontal="center" vertical="center" readingOrder="2"/>
    </xf>
    <xf numFmtId="0" fontId="7" fillId="0" borderId="3" xfId="1" applyFont="1" applyBorder="1" applyAlignment="1">
      <alignment vertical="center" readingOrder="2"/>
    </xf>
    <xf numFmtId="0" fontId="7" fillId="0" borderId="0" xfId="1" applyFont="1" applyAlignment="1">
      <alignment horizontal="justify" vertical="justify" wrapText="1" readingOrder="2"/>
    </xf>
    <xf numFmtId="0" fontId="7" fillId="0" borderId="0" xfId="1" applyFont="1" applyAlignment="1">
      <alignment horizontal="center" vertical="center" readingOrder="2"/>
    </xf>
    <xf numFmtId="0" fontId="7" fillId="0" borderId="0" xfId="1" applyFont="1" applyAlignment="1">
      <alignment horizontal="right" vertical="center" readingOrder="2"/>
    </xf>
    <xf numFmtId="0" fontId="7" fillId="0" borderId="0" xfId="1" applyFont="1" applyAlignment="1">
      <alignment horizontal="right" vertical="center" wrapText="1" readingOrder="2"/>
    </xf>
    <xf numFmtId="0" fontId="8" fillId="0" borderId="0" xfId="1" applyFont="1" applyAlignment="1">
      <alignment horizontal="right" vertical="center" readingOrder="2"/>
    </xf>
    <xf numFmtId="0" fontId="8" fillId="0" borderId="0" xfId="1" applyFont="1" applyAlignment="1">
      <alignment horizontal="center" vertical="center"/>
    </xf>
    <xf numFmtId="0" fontId="9" fillId="0" borderId="0" xfId="1" applyFont="1" applyAlignment="1">
      <alignment vertical="center" readingOrder="2"/>
    </xf>
    <xf numFmtId="168" fontId="7" fillId="0" borderId="0" xfId="1" applyNumberFormat="1" applyFont="1" applyAlignment="1">
      <alignment horizontal="right" vertical="center" readingOrder="2"/>
    </xf>
    <xf numFmtId="0" fontId="7" fillId="0" borderId="0" xfId="1" applyFont="1" applyAlignment="1">
      <alignment vertical="center"/>
    </xf>
    <xf numFmtId="165" fontId="9" fillId="0" borderId="0" xfId="1" applyNumberFormat="1" applyFont="1" applyAlignment="1">
      <alignment horizontal="right" vertical="center" readingOrder="2"/>
    </xf>
    <xf numFmtId="0" fontId="9" fillId="0" borderId="0" xfId="1" applyFont="1" applyAlignment="1">
      <alignment horizontal="center" vertical="center" readingOrder="2"/>
    </xf>
    <xf numFmtId="169" fontId="7" fillId="0" borderId="0" xfId="4" applyNumberFormat="1" applyFont="1" applyFill="1" applyAlignment="1">
      <alignment vertical="center" readingOrder="2"/>
    </xf>
    <xf numFmtId="0" fontId="7" fillId="0" borderId="0" xfId="1" applyFont="1" applyAlignment="1">
      <alignment readingOrder="2"/>
    </xf>
    <xf numFmtId="169" fontId="7" fillId="0" borderId="0" xfId="4" applyNumberFormat="1" applyFont="1" applyFill="1" applyAlignment="1">
      <alignment readingOrder="2"/>
    </xf>
    <xf numFmtId="0" fontId="7" fillId="0" borderId="0" xfId="3" applyFont="1" applyAlignment="1">
      <alignment vertical="center" readingOrder="2"/>
    </xf>
    <xf numFmtId="165" fontId="7" fillId="0" borderId="0" xfId="1" applyNumberFormat="1" applyFont="1" applyAlignment="1">
      <alignment horizontal="center" vertical="center" readingOrder="2"/>
    </xf>
    <xf numFmtId="165" fontId="7" fillId="0" borderId="0" xfId="1" applyNumberFormat="1" applyFont="1" applyAlignment="1">
      <alignment vertical="center" readingOrder="2"/>
    </xf>
    <xf numFmtId="165" fontId="9" fillId="0" borderId="0" xfId="1" applyNumberFormat="1" applyFont="1" applyAlignment="1">
      <alignment vertical="center" readingOrder="2"/>
    </xf>
    <xf numFmtId="164" fontId="7" fillId="0" borderId="0" xfId="1" applyNumberFormat="1" applyFont="1" applyAlignment="1">
      <alignment horizontal="center" vertical="center" readingOrder="2"/>
    </xf>
    <xf numFmtId="37" fontId="9" fillId="0" borderId="0" xfId="1" applyNumberFormat="1" applyFont="1" applyAlignment="1">
      <alignment horizontal="right" vertical="center" readingOrder="2"/>
    </xf>
    <xf numFmtId="166" fontId="7" fillId="0" borderId="0" xfId="1" applyNumberFormat="1" applyFont="1" applyAlignment="1">
      <alignment horizontal="center" vertical="center" readingOrder="2"/>
    </xf>
    <xf numFmtId="164" fontId="9" fillId="0" borderId="0" xfId="1" applyNumberFormat="1" applyFont="1" applyAlignment="1">
      <alignment horizontal="center" vertical="center" readingOrder="2"/>
    </xf>
    <xf numFmtId="166" fontId="9" fillId="0" borderId="0" xfId="1" applyNumberFormat="1" applyFont="1" applyAlignment="1">
      <alignment horizontal="center" vertical="center" readingOrder="2"/>
    </xf>
    <xf numFmtId="165" fontId="9" fillId="0" borderId="0" xfId="1" applyNumberFormat="1" applyFont="1" applyAlignment="1">
      <alignment horizontal="center" vertical="center" readingOrder="2"/>
    </xf>
    <xf numFmtId="164" fontId="9" fillId="0" borderId="0" xfId="4" applyNumberFormat="1" applyFont="1" applyFill="1" applyAlignment="1">
      <alignment horizontal="center" vertical="center" readingOrder="2"/>
    </xf>
    <xf numFmtId="167" fontId="9" fillId="0" borderId="0" xfId="1" applyNumberFormat="1" applyFont="1" applyAlignment="1">
      <alignment vertical="center" readingOrder="2"/>
    </xf>
    <xf numFmtId="0" fontId="7" fillId="0" borderId="0" xfId="1" applyFont="1" applyAlignment="1">
      <alignment horizontal="distributed" vertical="center" readingOrder="2"/>
    </xf>
    <xf numFmtId="0" fontId="9" fillId="0" borderId="3" xfId="1" applyFont="1" applyBorder="1" applyAlignment="1">
      <alignment horizontal="right" vertical="center" readingOrder="2"/>
    </xf>
    <xf numFmtId="0" fontId="9" fillId="0" borderId="0" xfId="1" applyFont="1" applyBorder="1" applyAlignment="1">
      <alignment horizontal="right" vertical="center"/>
    </xf>
    <xf numFmtId="0" fontId="7" fillId="0" borderId="0" xfId="1" applyFont="1" applyAlignment="1">
      <alignment horizontal="justify" vertical="justify" wrapText="1" readingOrder="2"/>
    </xf>
    <xf numFmtId="0" fontId="8" fillId="0" borderId="0" xfId="1" applyFont="1" applyAlignment="1">
      <alignment horizontal="right" vertical="center" readingOrder="2"/>
    </xf>
    <xf numFmtId="0" fontId="9" fillId="0" borderId="3" xfId="1" applyFont="1" applyBorder="1" applyAlignment="1">
      <alignment horizontal="center" vertical="center" wrapText="1" readingOrder="2"/>
    </xf>
    <xf numFmtId="0" fontId="7" fillId="0" borderId="0" xfId="1" applyFont="1" applyAlignment="1">
      <alignment horizontal="center" vertical="center" wrapText="1" readingOrder="2"/>
    </xf>
    <xf numFmtId="0" fontId="9" fillId="0" borderId="3" xfId="1" applyFont="1" applyBorder="1" applyAlignment="1">
      <alignment horizontal="center" vertical="center" readingOrder="2"/>
    </xf>
    <xf numFmtId="0" fontId="9" fillId="0" borderId="0" xfId="1" applyFont="1" applyBorder="1" applyAlignment="1">
      <alignment vertical="center" readingOrder="2"/>
    </xf>
    <xf numFmtId="0" fontId="9" fillId="0" borderId="0" xfId="1" applyFont="1" applyBorder="1" applyAlignment="1">
      <alignment horizontal="center" vertical="center" wrapText="1" readingOrder="2"/>
    </xf>
    <xf numFmtId="0" fontId="9" fillId="0" borderId="0" xfId="1" applyFont="1" applyBorder="1" applyAlignment="1">
      <alignment vertical="center"/>
    </xf>
    <xf numFmtId="0" fontId="7" fillId="0" borderId="3" xfId="1" applyFont="1" applyBorder="1" applyAlignment="1">
      <alignment horizontal="center" vertical="center" readingOrder="2"/>
    </xf>
    <xf numFmtId="0" fontId="9" fillId="0" borderId="3" xfId="1" applyFont="1" applyBorder="1" applyAlignment="1">
      <alignment horizontal="right" vertical="center"/>
    </xf>
    <xf numFmtId="0" fontId="7" fillId="0" borderId="0" xfId="1" applyFont="1" applyBorder="1" applyAlignment="1">
      <alignment horizontal="right" vertical="center" readingOrder="2"/>
    </xf>
    <xf numFmtId="0" fontId="7" fillId="0" borderId="0" xfId="1" applyFont="1" applyBorder="1" applyAlignment="1">
      <alignment vertical="center" readingOrder="2"/>
    </xf>
    <xf numFmtId="0" fontId="9" fillId="0" borderId="0" xfId="0" applyFont="1" applyAlignment="1">
      <alignment horizontal="right" vertical="center" readingOrder="2"/>
    </xf>
    <xf numFmtId="0" fontId="13" fillId="0" borderId="0" xfId="0" applyFont="1" applyAlignment="1">
      <alignment horizontal="right" vertical="center" readingOrder="2"/>
    </xf>
    <xf numFmtId="171" fontId="14" fillId="0" borderId="0" xfId="0" applyNumberFormat="1" applyFont="1" applyAlignment="1">
      <alignment horizontal="right" vertical="center" readingOrder="2"/>
    </xf>
    <xf numFmtId="0" fontId="7" fillId="0" borderId="0" xfId="0" applyFont="1" applyAlignment="1">
      <alignment horizontal="right" vertical="center" readingOrder="2"/>
    </xf>
    <xf numFmtId="0" fontId="17" fillId="0" borderId="0" xfId="0" applyFont="1" applyAlignment="1">
      <alignment horizontal="right" vertical="center" wrapText="1" readingOrder="2"/>
    </xf>
    <xf numFmtId="0" fontId="17" fillId="0" borderId="0" xfId="0" applyFont="1" applyAlignment="1">
      <alignment horizontal="justify" vertical="center" wrapText="1" readingOrder="2"/>
    </xf>
    <xf numFmtId="0" fontId="17" fillId="0" borderId="0" xfId="0" applyFont="1" applyAlignment="1">
      <alignment horizontal="right" vertical="center" readingOrder="2"/>
    </xf>
    <xf numFmtId="0" fontId="20" fillId="0" borderId="0" xfId="0" applyFont="1" applyAlignment="1">
      <alignment horizontal="right" vertical="center" wrapText="1" readingOrder="2"/>
    </xf>
    <xf numFmtId="0" fontId="15" fillId="0" borderId="0" xfId="1" applyFont="1" applyBorder="1" applyAlignment="1">
      <alignment vertical="center" readingOrder="2"/>
    </xf>
    <xf numFmtId="3" fontId="7" fillId="0" borderId="0" xfId="0" applyNumberFormat="1" applyFont="1" applyFill="1" applyAlignment="1">
      <alignment horizontal="center" vertical="center" readingOrder="2"/>
    </xf>
    <xf numFmtId="0" fontId="15" fillId="0" borderId="0" xfId="1" applyFont="1" applyBorder="1" applyAlignment="1">
      <alignment horizontal="right" vertical="center" readingOrder="2"/>
    </xf>
    <xf numFmtId="0" fontId="15" fillId="0" borderId="3" xfId="1" applyFont="1" applyBorder="1" applyAlignment="1">
      <alignment horizontal="right" vertical="center" readingOrder="2"/>
    </xf>
    <xf numFmtId="0" fontId="15" fillId="0" borderId="0" xfId="1" applyFont="1" applyBorder="1" applyAlignment="1">
      <alignment vertical="center"/>
    </xf>
    <xf numFmtId="0" fontId="15" fillId="0" borderId="0" xfId="1" applyFont="1" applyBorder="1" applyAlignment="1">
      <alignment horizontal="right" vertical="center"/>
    </xf>
    <xf numFmtId="0" fontId="15" fillId="0" borderId="3" xfId="1" applyFont="1" applyBorder="1" applyAlignment="1">
      <alignment horizontal="right" vertical="center"/>
    </xf>
    <xf numFmtId="0" fontId="23" fillId="0" borderId="0" xfId="1" applyFont="1" applyBorder="1" applyAlignment="1">
      <alignment vertical="center" readingOrder="2"/>
    </xf>
    <xf numFmtId="0" fontId="23" fillId="0" borderId="3" xfId="1" applyFont="1" applyBorder="1" applyAlignment="1">
      <alignment horizontal="right" vertical="center" readingOrder="2"/>
    </xf>
    <xf numFmtId="0" fontId="12" fillId="0" borderId="0" xfId="1" applyFont="1" applyAlignment="1">
      <alignment vertical="center" readingOrder="2"/>
    </xf>
    <xf numFmtId="0" fontId="9" fillId="0" borderId="0" xfId="1" applyFont="1" applyBorder="1" applyAlignment="1">
      <alignment horizontal="right" vertical="center" readingOrder="2"/>
    </xf>
    <xf numFmtId="170" fontId="7" fillId="0" borderId="3" xfId="0" applyNumberFormat="1" applyFont="1" applyFill="1" applyBorder="1" applyAlignment="1">
      <alignment horizontal="right" vertical="center" readingOrder="2"/>
    </xf>
    <xf numFmtId="170" fontId="7" fillId="0" borderId="0" xfId="0" applyNumberFormat="1" applyFont="1" applyFill="1" applyBorder="1" applyAlignment="1">
      <alignment horizontal="right" vertical="center" readingOrder="2"/>
    </xf>
    <xf numFmtId="0" fontId="9" fillId="0" borderId="0" xfId="1" applyFont="1" applyBorder="1" applyAlignment="1">
      <alignment horizontal="right" vertical="center" readingOrder="2"/>
    </xf>
    <xf numFmtId="170" fontId="7" fillId="0" borderId="0" xfId="1" applyNumberFormat="1" applyFont="1" applyBorder="1" applyAlignment="1">
      <alignment horizontal="right" vertical="center" readingOrder="2"/>
    </xf>
    <xf numFmtId="170" fontId="7" fillId="0" borderId="0" xfId="1" applyNumberFormat="1" applyFont="1" applyAlignment="1">
      <alignment horizontal="right" vertical="center" readingOrder="2"/>
    </xf>
    <xf numFmtId="170" fontId="9" fillId="0" borderId="0" xfId="1" applyNumberFormat="1" applyFont="1" applyBorder="1" applyAlignment="1">
      <alignment horizontal="right" vertical="center" readingOrder="2"/>
    </xf>
    <xf numFmtId="170" fontId="7" fillId="0" borderId="0" xfId="0" applyNumberFormat="1" applyFont="1" applyFill="1" applyAlignment="1">
      <alignment horizontal="right" vertical="center" readingOrder="2"/>
    </xf>
    <xf numFmtId="170" fontId="10" fillId="0" borderId="0" xfId="1" applyNumberFormat="1" applyFont="1" applyAlignment="1">
      <alignment horizontal="right" vertical="center" readingOrder="2"/>
    </xf>
    <xf numFmtId="170" fontId="8" fillId="0" borderId="0" xfId="1" applyNumberFormat="1" applyFont="1" applyAlignment="1">
      <alignment horizontal="right" vertical="center" readingOrder="2"/>
    </xf>
    <xf numFmtId="170" fontId="9" fillId="0" borderId="4" xfId="0" applyNumberFormat="1" applyFont="1" applyFill="1" applyBorder="1" applyAlignment="1">
      <alignment horizontal="right" vertical="center" readingOrder="2"/>
    </xf>
    <xf numFmtId="170" fontId="9" fillId="0" borderId="0" xfId="1" applyNumberFormat="1" applyFont="1" applyAlignment="1">
      <alignment horizontal="right" vertical="center" readingOrder="2"/>
    </xf>
    <xf numFmtId="170" fontId="9" fillId="0" borderId="0" xfId="0" applyNumberFormat="1" applyFont="1" applyFill="1" applyBorder="1" applyAlignment="1">
      <alignment horizontal="right" vertical="center" readingOrder="2"/>
    </xf>
    <xf numFmtId="170" fontId="9" fillId="0" borderId="4" xfId="1" applyNumberFormat="1" applyFont="1" applyBorder="1" applyAlignment="1">
      <alignment horizontal="right" vertical="center" readingOrder="2"/>
    </xf>
    <xf numFmtId="170" fontId="9" fillId="0" borderId="1" xfId="1" applyNumberFormat="1" applyFont="1" applyBorder="1" applyAlignment="1">
      <alignment horizontal="right" vertical="center" readingOrder="2"/>
    </xf>
    <xf numFmtId="170" fontId="9" fillId="0" borderId="1" xfId="0" applyNumberFormat="1" applyFont="1" applyFill="1" applyBorder="1" applyAlignment="1">
      <alignment horizontal="right" vertical="center" readingOrder="2"/>
    </xf>
    <xf numFmtId="170" fontId="9" fillId="0" borderId="5" xfId="0" applyNumberFormat="1" applyFont="1" applyFill="1" applyBorder="1" applyAlignment="1">
      <alignment horizontal="right" vertical="center" readingOrder="2"/>
    </xf>
    <xf numFmtId="170" fontId="7" fillId="0" borderId="3" xfId="1" applyNumberFormat="1" applyFont="1" applyBorder="1" applyAlignment="1">
      <alignment horizontal="right" vertical="center" readingOrder="2"/>
    </xf>
    <xf numFmtId="170" fontId="9" fillId="0" borderId="2" xfId="1" applyNumberFormat="1" applyFont="1" applyBorder="1" applyAlignment="1">
      <alignment horizontal="right" vertical="center" readingOrder="2"/>
    </xf>
    <xf numFmtId="170" fontId="22" fillId="0" borderId="2" xfId="0" applyNumberFormat="1" applyFont="1" applyBorder="1" applyAlignment="1">
      <alignment horizontal="right" vertical="center" readingOrder="2"/>
    </xf>
    <xf numFmtId="170" fontId="7" fillId="0" borderId="2" xfId="1" applyNumberFormat="1" applyFont="1" applyBorder="1" applyAlignment="1">
      <alignment horizontal="right" vertical="center" readingOrder="2"/>
    </xf>
    <xf numFmtId="170" fontId="21" fillId="0" borderId="7" xfId="0" applyNumberFormat="1" applyFont="1" applyBorder="1" applyAlignment="1">
      <alignment horizontal="right" vertical="center" readingOrder="2"/>
    </xf>
    <xf numFmtId="170" fontId="9" fillId="0" borderId="3" xfId="0" applyNumberFormat="1" applyFont="1" applyFill="1" applyBorder="1" applyAlignment="1">
      <alignment horizontal="right" vertical="center" readingOrder="2"/>
    </xf>
    <xf numFmtId="170" fontId="23" fillId="0" borderId="0" xfId="0" applyNumberFormat="1" applyFont="1" applyFill="1" applyBorder="1" applyAlignment="1">
      <alignment horizontal="right" vertical="center" readingOrder="2"/>
    </xf>
    <xf numFmtId="170" fontId="11" fillId="0" borderId="0" xfId="0" applyNumberFormat="1" applyFont="1" applyFill="1" applyBorder="1" applyAlignment="1">
      <alignment horizontal="right" vertical="center" readingOrder="2"/>
    </xf>
    <xf numFmtId="170" fontId="10" fillId="0" borderId="0" xfId="0" applyNumberFormat="1" applyFont="1" applyFill="1" applyBorder="1" applyAlignment="1">
      <alignment horizontal="right" vertical="center" readingOrder="2"/>
    </xf>
    <xf numFmtId="170" fontId="17" fillId="0" borderId="0" xfId="0" applyNumberFormat="1" applyFont="1" applyBorder="1" applyAlignment="1">
      <alignment vertical="center" wrapText="1" readingOrder="2"/>
    </xf>
    <xf numFmtId="0" fontId="9" fillId="0" borderId="0" xfId="1" applyFont="1" applyBorder="1" applyAlignment="1">
      <alignment horizontal="right" vertical="center" readingOrder="2"/>
    </xf>
    <xf numFmtId="0" fontId="23" fillId="0" borderId="0" xfId="1" applyFont="1" applyBorder="1" applyAlignment="1">
      <alignment horizontal="right" vertical="center" readingOrder="2"/>
    </xf>
    <xf numFmtId="0" fontId="17" fillId="0" borderId="0" xfId="0" applyFont="1" applyAlignment="1">
      <alignment horizontal="right" vertical="center" readingOrder="2"/>
    </xf>
    <xf numFmtId="170" fontId="9" fillId="0" borderId="3" xfId="1" applyNumberFormat="1" applyFont="1" applyBorder="1" applyAlignment="1">
      <alignment horizontal="right" vertical="center" readingOrder="2"/>
    </xf>
    <xf numFmtId="170" fontId="7" fillId="0" borderId="0" xfId="1" applyNumberFormat="1" applyFont="1" applyFill="1" applyBorder="1" applyAlignment="1">
      <alignment horizontal="right" vertical="center" readingOrder="2"/>
    </xf>
    <xf numFmtId="170" fontId="7" fillId="0" borderId="3" xfId="1" applyNumberFormat="1" applyFont="1" applyFill="1" applyBorder="1" applyAlignment="1">
      <alignment horizontal="right" vertical="center" readingOrder="2"/>
    </xf>
    <xf numFmtId="170" fontId="9" fillId="0" borderId="1" xfId="1" applyNumberFormat="1" applyFont="1" applyFill="1" applyBorder="1" applyAlignment="1">
      <alignment horizontal="right" vertical="center" readingOrder="2"/>
    </xf>
    <xf numFmtId="170" fontId="9" fillId="0" borderId="0" xfId="1" applyNumberFormat="1" applyFont="1" applyFill="1" applyAlignment="1">
      <alignment horizontal="right" vertical="center" readingOrder="2"/>
    </xf>
    <xf numFmtId="170" fontId="9" fillId="0" borderId="4" xfId="1" applyNumberFormat="1" applyFont="1" applyFill="1" applyBorder="1" applyAlignment="1">
      <alignment horizontal="right" vertical="center" readingOrder="2"/>
    </xf>
    <xf numFmtId="170" fontId="17" fillId="0" borderId="0" xfId="0" applyNumberFormat="1" applyFont="1" applyFill="1" applyAlignment="1">
      <alignment vertical="center" wrapText="1" readingOrder="2"/>
    </xf>
    <xf numFmtId="170" fontId="17" fillId="0" borderId="0" xfId="0" applyNumberFormat="1" applyFont="1" applyFill="1" applyBorder="1" applyAlignment="1">
      <alignment vertical="center" wrapText="1" readingOrder="2"/>
    </xf>
    <xf numFmtId="170" fontId="9" fillId="0" borderId="2" xfId="1" applyNumberFormat="1" applyFont="1" applyFill="1" applyBorder="1" applyAlignment="1">
      <alignment horizontal="right" vertical="center" readingOrder="2"/>
    </xf>
    <xf numFmtId="170" fontId="18" fillId="0" borderId="4" xfId="0" applyNumberFormat="1" applyFont="1" applyFill="1" applyBorder="1" applyAlignment="1">
      <alignment vertical="center" wrapText="1" readingOrder="2"/>
    </xf>
    <xf numFmtId="0" fontId="24" fillId="0" borderId="0" xfId="0" applyFont="1" applyAlignment="1">
      <alignment horizontal="right" vertical="center" wrapText="1" readingOrder="2"/>
    </xf>
    <xf numFmtId="0" fontId="3" fillId="0" borderId="0" xfId="1" applyFont="1" applyAlignment="1">
      <alignment horizontal="right" vertical="center"/>
    </xf>
    <xf numFmtId="0" fontId="20" fillId="0" borderId="0" xfId="0" applyFont="1" applyAlignment="1">
      <alignment vertical="center" wrapText="1" readingOrder="2"/>
    </xf>
    <xf numFmtId="170" fontId="7" fillId="0" borderId="0" xfId="1" applyNumberFormat="1" applyFont="1" applyAlignment="1">
      <alignment vertical="center" readingOrder="2"/>
    </xf>
    <xf numFmtId="171" fontId="6" fillId="0" borderId="0" xfId="0" applyNumberFormat="1" applyFont="1" applyFill="1" applyAlignment="1">
      <alignment horizontal="right" vertical="center" readingOrder="2"/>
    </xf>
    <xf numFmtId="0" fontId="13" fillId="0" borderId="0" xfId="0" applyFont="1" applyFill="1" applyAlignment="1">
      <alignment horizontal="right" vertical="center" readingOrder="2"/>
    </xf>
    <xf numFmtId="0" fontId="9" fillId="0" borderId="0" xfId="0" applyFont="1" applyFill="1" applyAlignment="1">
      <alignment horizontal="right" vertical="center" readingOrder="2"/>
    </xf>
    <xf numFmtId="0" fontId="7" fillId="0" borderId="0" xfId="0" applyFont="1" applyFill="1" applyAlignment="1">
      <alignment horizontal="right" vertical="center" readingOrder="2"/>
    </xf>
    <xf numFmtId="171" fontId="14" fillId="0" borderId="0" xfId="0" applyNumberFormat="1" applyFont="1" applyFill="1" applyAlignment="1">
      <alignment horizontal="right" vertical="center" readingOrder="2"/>
    </xf>
    <xf numFmtId="0" fontId="23" fillId="0" borderId="0" xfId="1" applyFont="1" applyBorder="1" applyAlignment="1">
      <alignment horizontal="right" vertical="center" readingOrder="2"/>
    </xf>
    <xf numFmtId="0" fontId="18" fillId="0" borderId="0" xfId="0" applyFont="1" applyAlignment="1">
      <alignment horizontal="right" vertical="center" wrapText="1" readingOrder="2"/>
    </xf>
    <xf numFmtId="170" fontId="18" fillId="0" borderId="0" xfId="0" applyNumberFormat="1" applyFont="1" applyFill="1" applyBorder="1" applyAlignment="1">
      <alignment vertical="center" wrapText="1" readingOrder="2"/>
    </xf>
    <xf numFmtId="0" fontId="7" fillId="0" borderId="0" xfId="1" applyFont="1" applyAlignment="1">
      <alignment vertical="top" wrapText="1" readingOrder="2"/>
    </xf>
    <xf numFmtId="0" fontId="23" fillId="0" borderId="0" xfId="1" applyFont="1" applyBorder="1" applyAlignment="1">
      <alignment horizontal="right" vertical="center" readingOrder="2"/>
    </xf>
    <xf numFmtId="0" fontId="3" fillId="0" borderId="0" xfId="0" applyFont="1" applyBorder="1" applyAlignment="1">
      <alignment horizontal="center" vertical="center" wrapText="1" readingOrder="2"/>
    </xf>
    <xf numFmtId="170" fontId="9" fillId="0" borderId="0" xfId="1" applyNumberFormat="1" applyFont="1" applyFill="1" applyBorder="1" applyAlignment="1">
      <alignment horizontal="right" vertical="center" readingOrder="2"/>
    </xf>
    <xf numFmtId="170" fontId="7" fillId="0" borderId="0" xfId="1" applyNumberFormat="1" applyFont="1" applyFill="1" applyAlignment="1">
      <alignment horizontal="right" vertical="center" readingOrder="2"/>
    </xf>
    <xf numFmtId="170" fontId="13" fillId="0" borderId="2" xfId="0" applyNumberFormat="1" applyFont="1" applyFill="1" applyBorder="1" applyAlignment="1">
      <alignment horizontal="right" vertical="center" readingOrder="2"/>
    </xf>
    <xf numFmtId="170" fontId="10" fillId="0" borderId="0" xfId="1" applyNumberFormat="1" applyFont="1" applyFill="1" applyAlignment="1">
      <alignment horizontal="right" vertical="center" readingOrder="2"/>
    </xf>
    <xf numFmtId="0" fontId="17" fillId="0" borderId="0" xfId="0" applyFont="1" applyAlignment="1">
      <alignment horizontal="right" vertical="center" wrapText="1" readingOrder="2"/>
    </xf>
    <xf numFmtId="0" fontId="7" fillId="0" borderId="0" xfId="1" applyFont="1" applyFill="1" applyAlignment="1">
      <alignment horizontal="distributed" vertical="center" readingOrder="2"/>
    </xf>
    <xf numFmtId="0" fontId="7" fillId="0" borderId="0" xfId="0" applyNumberFormat="1" applyFont="1" applyFill="1" applyAlignment="1">
      <alignment horizontal="center" vertical="center" readingOrder="2"/>
    </xf>
    <xf numFmtId="170" fontId="7" fillId="0" borderId="0" xfId="3" applyNumberFormat="1" applyFont="1" applyFill="1" applyBorder="1" applyAlignment="1">
      <alignment horizontal="right" vertical="center" readingOrder="2"/>
    </xf>
    <xf numFmtId="170" fontId="9" fillId="0" borderId="3" xfId="1" applyNumberFormat="1" applyFont="1" applyFill="1" applyBorder="1" applyAlignment="1">
      <alignment vertical="center" wrapText="1" readingOrder="2"/>
    </xf>
    <xf numFmtId="0" fontId="7" fillId="0" borderId="0" xfId="1" applyFont="1" applyFill="1" applyAlignment="1">
      <alignment horizontal="right" vertical="center" readingOrder="2"/>
    </xf>
    <xf numFmtId="0" fontId="23" fillId="0" borderId="0" xfId="1" applyFont="1" applyFill="1" applyBorder="1" applyAlignment="1">
      <alignment horizontal="right" vertical="center" readingOrder="2"/>
    </xf>
    <xf numFmtId="0" fontId="23" fillId="0" borderId="3" xfId="1" applyFont="1" applyFill="1" applyBorder="1" applyAlignment="1">
      <alignment horizontal="right" vertical="center" readingOrder="2"/>
    </xf>
    <xf numFmtId="0" fontId="9" fillId="2" borderId="0" xfId="1" applyFont="1" applyFill="1" applyBorder="1" applyAlignment="1">
      <alignment vertical="center" readingOrder="2"/>
    </xf>
    <xf numFmtId="0" fontId="9" fillId="0" borderId="0" xfId="1" applyFont="1" applyBorder="1" applyAlignment="1">
      <alignment horizontal="center" vertical="center" readingOrder="2"/>
    </xf>
    <xf numFmtId="0" fontId="3" fillId="0" borderId="0" xfId="0" applyFont="1" applyAlignment="1">
      <alignment horizontal="center" vertical="center" wrapText="1" readingOrder="2"/>
    </xf>
    <xf numFmtId="0" fontId="9" fillId="0" borderId="0" xfId="1" applyFont="1" applyFill="1" applyBorder="1" applyAlignment="1">
      <alignment horizontal="center" vertical="center" wrapText="1" readingOrder="2"/>
    </xf>
    <xf numFmtId="0" fontId="9" fillId="0" borderId="3" xfId="1" applyFont="1" applyFill="1" applyBorder="1" applyAlignment="1">
      <alignment horizontal="center" vertical="center" wrapText="1" readingOrder="2"/>
    </xf>
    <xf numFmtId="0" fontId="18" fillId="0" borderId="0" xfId="0" applyFont="1" applyFill="1" applyBorder="1" applyAlignment="1">
      <alignment horizontal="center" vertical="center" wrapText="1" readingOrder="2"/>
    </xf>
    <xf numFmtId="0" fontId="18" fillId="0" borderId="3" xfId="0" applyFont="1" applyFill="1" applyBorder="1" applyAlignment="1">
      <alignment horizontal="center" vertical="center" wrapText="1" readingOrder="2"/>
    </xf>
    <xf numFmtId="0" fontId="9" fillId="0" borderId="3" xfId="1" applyFont="1" applyFill="1" applyBorder="1" applyAlignment="1">
      <alignment horizontal="center" vertical="center" wrapText="1" readingOrder="2"/>
    </xf>
    <xf numFmtId="0" fontId="9" fillId="0" borderId="0" xfId="1" applyFont="1" applyFill="1" applyBorder="1" applyAlignment="1">
      <alignment horizontal="right" vertical="center" readingOrder="2"/>
    </xf>
    <xf numFmtId="0" fontId="9" fillId="0" borderId="3" xfId="1" applyFont="1" applyFill="1" applyBorder="1" applyAlignment="1">
      <alignment horizontal="right" vertical="center" readingOrder="2"/>
    </xf>
    <xf numFmtId="0" fontId="9" fillId="0" borderId="0" xfId="1" applyFont="1" applyFill="1" applyAlignment="1">
      <alignment horizontal="right" vertical="center" readingOrder="2"/>
    </xf>
    <xf numFmtId="0" fontId="23" fillId="0" borderId="0" xfId="1" applyFont="1" applyFill="1" applyBorder="1" applyAlignment="1">
      <alignment vertical="center" readingOrder="2"/>
    </xf>
    <xf numFmtId="0" fontId="8" fillId="0" borderId="0" xfId="1" applyFont="1" applyFill="1" applyAlignment="1">
      <alignment horizontal="right" vertical="center" readingOrder="2"/>
    </xf>
    <xf numFmtId="0" fontId="7" fillId="0" borderId="0" xfId="1" applyFont="1" applyFill="1" applyAlignment="1">
      <alignment vertical="center" readingOrder="2"/>
    </xf>
    <xf numFmtId="0" fontId="7" fillId="0" borderId="0" xfId="1" applyFont="1" applyFill="1" applyAlignment="1">
      <alignment vertical="top" wrapText="1" readingOrder="2"/>
    </xf>
    <xf numFmtId="0" fontId="2" fillId="0" borderId="0" xfId="1" applyFont="1" applyAlignment="1">
      <alignment horizontal="right" vertical="center"/>
    </xf>
    <xf numFmtId="0" fontId="9" fillId="0" borderId="0" xfId="1" applyFont="1" applyAlignment="1">
      <alignment horizontal="right" vertical="center" readingOrder="2"/>
    </xf>
    <xf numFmtId="0" fontId="9" fillId="0" borderId="0" xfId="1" applyFont="1" applyBorder="1" applyAlignment="1">
      <alignment horizontal="center" vertical="center" wrapText="1" readingOrder="2"/>
    </xf>
    <xf numFmtId="0" fontId="9" fillId="0" borderId="0" xfId="1" applyFont="1" applyBorder="1" applyAlignment="1">
      <alignment horizontal="right" vertical="center" readingOrder="2"/>
    </xf>
    <xf numFmtId="0" fontId="9" fillId="0" borderId="0" xfId="1" applyFont="1" applyBorder="1" applyAlignment="1">
      <alignment horizontal="right" vertical="center" readingOrder="2"/>
    </xf>
    <xf numFmtId="0" fontId="7" fillId="0" borderId="3" xfId="1" applyFont="1" applyBorder="1" applyAlignment="1">
      <alignment horizontal="right" vertical="center" readingOrder="2"/>
    </xf>
    <xf numFmtId="0" fontId="9" fillId="0" borderId="0" xfId="1" applyFont="1" applyBorder="1" applyAlignment="1">
      <alignment vertical="center" wrapText="1" readingOrder="2"/>
    </xf>
    <xf numFmtId="0" fontId="7" fillId="0" borderId="6" xfId="1" applyFont="1" applyBorder="1" applyAlignment="1">
      <alignment horizontal="right" vertical="center" readingOrder="2"/>
    </xf>
    <xf numFmtId="0" fontId="7" fillId="0" borderId="8" xfId="1" applyFont="1" applyBorder="1" applyAlignment="1">
      <alignment horizontal="right" vertical="center" readingOrder="2"/>
    </xf>
    <xf numFmtId="0" fontId="7" fillId="0" borderId="0" xfId="1" applyFont="1" applyBorder="1" applyAlignment="1">
      <alignment horizontal="right" vertical="center" readingOrder="2"/>
    </xf>
    <xf numFmtId="170" fontId="17" fillId="0" borderId="0" xfId="0" applyNumberFormat="1" applyFont="1" applyBorder="1" applyAlignment="1">
      <alignment horizontal="center" vertical="center" wrapText="1" readingOrder="2"/>
    </xf>
    <xf numFmtId="0" fontId="25" fillId="0" borderId="0" xfId="1" applyFont="1" applyAlignment="1">
      <alignment vertical="center" wrapText="1"/>
    </xf>
    <xf numFmtId="170" fontId="9" fillId="0" borderId="2" xfId="0" applyNumberFormat="1" applyFont="1" applyFill="1" applyBorder="1" applyAlignment="1">
      <alignment horizontal="right" vertical="center" readingOrder="2"/>
    </xf>
    <xf numFmtId="0" fontId="18" fillId="0" borderId="3" xfId="0" applyFont="1" applyBorder="1" applyAlignment="1">
      <alignment vertical="center" wrapText="1" readingOrder="2"/>
    </xf>
    <xf numFmtId="0" fontId="7" fillId="0" borderId="0" xfId="1" applyFont="1" applyBorder="1" applyAlignment="1">
      <alignment horizontal="right" vertical="center" readingOrder="2"/>
    </xf>
    <xf numFmtId="0" fontId="25" fillId="0" borderId="0" xfId="1" applyFont="1" applyAlignment="1">
      <alignment horizontal="right" vertical="center" wrapText="1"/>
    </xf>
    <xf numFmtId="170" fontId="9" fillId="0" borderId="3" xfId="1" applyNumberFormat="1" applyFont="1" applyFill="1" applyBorder="1" applyAlignment="1">
      <alignment horizontal="right" vertical="center" readingOrder="2"/>
    </xf>
    <xf numFmtId="0" fontId="9" fillId="0" borderId="0" xfId="1" applyFont="1" applyAlignment="1">
      <alignment horizontal="center" vertical="center" wrapText="1" readingOrder="2"/>
    </xf>
    <xf numFmtId="0" fontId="9" fillId="0" borderId="0" xfId="1" applyFont="1" applyBorder="1" applyAlignment="1">
      <alignment horizontal="right" vertical="center" readingOrder="2"/>
    </xf>
    <xf numFmtId="0" fontId="3" fillId="0" borderId="0" xfId="0" applyFont="1" applyAlignment="1">
      <alignment horizontal="right" vertical="center" wrapText="1" readingOrder="2"/>
    </xf>
    <xf numFmtId="170" fontId="17" fillId="0" borderId="0" xfId="0" applyNumberFormat="1" applyFont="1" applyBorder="1" applyAlignment="1">
      <alignment horizontal="left" vertical="center" wrapText="1" readingOrder="2"/>
    </xf>
    <xf numFmtId="0" fontId="9" fillId="0" borderId="0" xfId="1" applyFont="1" applyBorder="1" applyAlignment="1">
      <alignment horizontal="right" vertical="center" readingOrder="2"/>
    </xf>
    <xf numFmtId="0" fontId="7" fillId="0" borderId="0" xfId="1" applyFont="1" applyBorder="1" applyAlignment="1">
      <alignment horizontal="right" vertical="center" readingOrder="2"/>
    </xf>
    <xf numFmtId="0" fontId="20" fillId="0" borderId="0" xfId="0" applyFont="1" applyAlignment="1">
      <alignment horizontal="right" vertical="center" wrapText="1" readingOrder="2"/>
    </xf>
    <xf numFmtId="172" fontId="9" fillId="0" borderId="0" xfId="5" applyNumberFormat="1" applyFont="1" applyAlignment="1">
      <alignment horizontal="right" vertical="center" readingOrder="2"/>
    </xf>
    <xf numFmtId="172" fontId="8" fillId="0" borderId="0" xfId="5" applyNumberFormat="1" applyFont="1" applyAlignment="1">
      <alignment vertical="center" readingOrder="2"/>
    </xf>
    <xf numFmtId="172" fontId="9" fillId="0" borderId="0" xfId="5" applyNumberFormat="1" applyFont="1" applyAlignment="1">
      <alignment horizontal="left"/>
    </xf>
    <xf numFmtId="172" fontId="7" fillId="0" borderId="0" xfId="5" applyNumberFormat="1" applyFont="1" applyAlignment="1">
      <alignment horizontal="center" vertical="center" readingOrder="2"/>
    </xf>
    <xf numFmtId="172" fontId="7" fillId="0" borderId="0" xfId="5" applyNumberFormat="1" applyFont="1" applyAlignment="1">
      <alignment vertical="center" readingOrder="2"/>
    </xf>
    <xf numFmtId="172" fontId="7" fillId="0" borderId="0" xfId="5" applyNumberFormat="1" applyFont="1" applyAlignment="1">
      <alignment horizontal="right" vertical="center" readingOrder="2"/>
    </xf>
    <xf numFmtId="172" fontId="9" fillId="0" borderId="3" xfId="5" applyNumberFormat="1" applyFont="1" applyBorder="1" applyAlignment="1">
      <alignment horizontal="right" vertical="center" readingOrder="2"/>
    </xf>
    <xf numFmtId="172" fontId="8" fillId="0" borderId="3" xfId="5" applyNumberFormat="1" applyFont="1" applyBorder="1" applyAlignment="1">
      <alignment vertical="center" readingOrder="2"/>
    </xf>
    <xf numFmtId="172" fontId="9" fillId="0" borderId="0" xfId="5" applyNumberFormat="1" applyFont="1" applyAlignment="1">
      <alignment horizontal="left" vertical="center" readingOrder="2"/>
    </xf>
    <xf numFmtId="172" fontId="9" fillId="0" borderId="0" xfId="6" applyNumberFormat="1" applyFont="1" applyAlignment="1">
      <alignment horizontal="left" vertical="center" readingOrder="2"/>
    </xf>
    <xf numFmtId="172" fontId="1" fillId="0" borderId="3" xfId="5" applyNumberFormat="1" applyFont="1" applyBorder="1" applyAlignment="1">
      <alignment horizontal="center" wrapText="1" readingOrder="2"/>
    </xf>
    <xf numFmtId="172" fontId="1" fillId="0" borderId="0" xfId="5" applyNumberFormat="1" applyFont="1" applyAlignment="1">
      <alignment horizontal="center" wrapText="1" readingOrder="2"/>
    </xf>
    <xf numFmtId="172" fontId="9" fillId="0" borderId="0" xfId="5" applyNumberFormat="1" applyFont="1" applyAlignment="1">
      <alignment horizontal="center" vertical="center" readingOrder="2"/>
    </xf>
    <xf numFmtId="172" fontId="9" fillId="0" borderId="0" xfId="5" applyNumberFormat="1" applyFont="1" applyAlignment="1">
      <alignment vertical="center" readingOrder="2"/>
    </xf>
    <xf numFmtId="172" fontId="7" fillId="0" borderId="0" xfId="5" applyNumberFormat="1" applyFont="1" applyAlignment="1">
      <alignment horizontal="center" readingOrder="2"/>
    </xf>
    <xf numFmtId="172" fontId="7" fillId="0" borderId="0" xfId="5" applyNumberFormat="1" applyFont="1" applyAlignment="1">
      <alignment readingOrder="2"/>
    </xf>
    <xf numFmtId="0" fontId="7" fillId="0" borderId="0" xfId="1" applyFont="1" applyBorder="1" applyAlignment="1">
      <alignment horizontal="right" vertical="center" readingOrder="2"/>
    </xf>
    <xf numFmtId="172" fontId="8" fillId="0" borderId="0" xfId="5" applyNumberFormat="1" applyFont="1" applyAlignment="1">
      <alignment horizontal="right" vertical="center" readingOrder="2"/>
    </xf>
    <xf numFmtId="172" fontId="7" fillId="0" borderId="3" xfId="5" applyNumberFormat="1" applyFont="1" applyBorder="1" applyAlignment="1">
      <alignment horizontal="right" vertical="center" readingOrder="2"/>
    </xf>
    <xf numFmtId="0" fontId="18" fillId="0" borderId="0" xfId="0" applyFont="1" applyBorder="1" applyAlignment="1">
      <alignment vertical="center" wrapText="1" readingOrder="2"/>
    </xf>
    <xf numFmtId="170" fontId="18" fillId="0" borderId="0" xfId="0" applyNumberFormat="1" applyFont="1" applyBorder="1" applyAlignment="1">
      <alignment horizontal="left" vertical="center" wrapText="1" readingOrder="2"/>
    </xf>
    <xf numFmtId="0" fontId="9" fillId="2" borderId="0" xfId="1" applyFont="1" applyFill="1" applyBorder="1" applyAlignment="1">
      <alignment horizontal="right" vertical="center" readingOrder="2"/>
    </xf>
    <xf numFmtId="0" fontId="9" fillId="2" borderId="3" xfId="1" applyFont="1" applyFill="1" applyBorder="1" applyAlignment="1">
      <alignment horizontal="right" vertical="center" readingOrder="2"/>
    </xf>
    <xf numFmtId="0" fontId="7" fillId="2" borderId="0" xfId="1" applyFont="1" applyFill="1" applyAlignment="1">
      <alignment vertical="center" readingOrder="2"/>
    </xf>
    <xf numFmtId="170" fontId="7" fillId="2" borderId="0" xfId="0" applyNumberFormat="1" applyFont="1" applyFill="1" applyAlignment="1">
      <alignment horizontal="right" vertical="center" readingOrder="2"/>
    </xf>
    <xf numFmtId="170" fontId="9" fillId="2" borderId="2" xfId="0" applyNumberFormat="1" applyFont="1" applyFill="1" applyBorder="1" applyAlignment="1">
      <alignment horizontal="right" vertical="center" readingOrder="2"/>
    </xf>
    <xf numFmtId="170" fontId="7" fillId="2" borderId="0" xfId="1" applyNumberFormat="1" applyFont="1" applyFill="1" applyAlignment="1">
      <alignment horizontal="right" vertical="center" readingOrder="2"/>
    </xf>
    <xf numFmtId="170" fontId="7" fillId="2" borderId="0" xfId="0" applyNumberFormat="1" applyFont="1" applyFill="1" applyBorder="1" applyAlignment="1">
      <alignment horizontal="right" vertical="center" readingOrder="2"/>
    </xf>
    <xf numFmtId="170" fontId="9" fillId="2" borderId="1" xfId="0" applyNumberFormat="1" applyFont="1" applyFill="1" applyBorder="1" applyAlignment="1">
      <alignment horizontal="right" vertical="center" readingOrder="2"/>
    </xf>
    <xf numFmtId="170" fontId="9" fillId="2" borderId="4" xfId="0" applyNumberFormat="1" applyFont="1" applyFill="1" applyBorder="1" applyAlignment="1">
      <alignment horizontal="right" vertical="center" readingOrder="2"/>
    </xf>
    <xf numFmtId="170" fontId="9" fillId="2" borderId="2" xfId="1" applyNumberFormat="1" applyFont="1" applyFill="1" applyBorder="1" applyAlignment="1">
      <alignment horizontal="right" vertical="center" readingOrder="2"/>
    </xf>
    <xf numFmtId="170" fontId="9" fillId="2" borderId="0" xfId="0" applyNumberFormat="1" applyFont="1" applyFill="1" applyBorder="1" applyAlignment="1">
      <alignment horizontal="right" vertical="center" readingOrder="2"/>
    </xf>
    <xf numFmtId="170" fontId="9" fillId="2" borderId="0" xfId="0" applyNumberFormat="1" applyFont="1" applyFill="1" applyAlignment="1">
      <alignment horizontal="right" vertical="center" readingOrder="2"/>
    </xf>
    <xf numFmtId="170" fontId="9" fillId="2" borderId="1" xfId="1" applyNumberFormat="1" applyFont="1" applyFill="1" applyBorder="1" applyAlignment="1">
      <alignment horizontal="right" vertical="center" readingOrder="2"/>
    </xf>
    <xf numFmtId="170" fontId="9" fillId="2" borderId="4" xfId="1" applyNumberFormat="1" applyFont="1" applyFill="1" applyBorder="1" applyAlignment="1">
      <alignment horizontal="right" vertical="center" readingOrder="2"/>
    </xf>
    <xf numFmtId="170" fontId="21" fillId="2" borderId="1" xfId="0" applyNumberFormat="1" applyFont="1" applyFill="1" applyBorder="1" applyAlignment="1">
      <alignment horizontal="right" vertical="center" readingOrder="2"/>
    </xf>
    <xf numFmtId="170" fontId="9" fillId="2" borderId="5" xfId="0" applyNumberFormat="1" applyFont="1" applyFill="1" applyBorder="1" applyAlignment="1">
      <alignment horizontal="right" vertical="center" readingOrder="2"/>
    </xf>
    <xf numFmtId="165" fontId="7" fillId="2" borderId="0" xfId="1" applyNumberFormat="1" applyFont="1" applyFill="1" applyAlignment="1">
      <alignment horizontal="center" vertical="center" readingOrder="2"/>
    </xf>
    <xf numFmtId="0" fontId="23" fillId="2" borderId="0" xfId="1" applyFont="1" applyFill="1" applyBorder="1" applyAlignment="1">
      <alignment vertical="center" readingOrder="2"/>
    </xf>
    <xf numFmtId="0" fontId="23" fillId="2" borderId="3" xfId="1" applyFont="1" applyFill="1" applyBorder="1" applyAlignment="1">
      <alignment horizontal="right" vertical="center" readingOrder="2"/>
    </xf>
    <xf numFmtId="0" fontId="8" fillId="2" borderId="0" xfId="1" applyFont="1" applyFill="1" applyAlignment="1">
      <alignment horizontal="right" vertical="center" readingOrder="2"/>
    </xf>
    <xf numFmtId="0" fontId="18" fillId="2" borderId="3" xfId="0" applyFont="1" applyFill="1" applyBorder="1" applyAlignment="1">
      <alignment horizontal="center" vertical="center" wrapText="1" readingOrder="2"/>
    </xf>
    <xf numFmtId="0" fontId="18" fillId="2" borderId="0" xfId="0" applyFont="1" applyFill="1" applyBorder="1" applyAlignment="1">
      <alignment vertical="center" wrapText="1" readingOrder="2"/>
    </xf>
    <xf numFmtId="170" fontId="18" fillId="2" borderId="4" xfId="0" applyNumberFormat="1" applyFont="1" applyFill="1" applyBorder="1" applyAlignment="1">
      <alignment vertical="center" wrapText="1" readingOrder="2"/>
    </xf>
    <xf numFmtId="170" fontId="18" fillId="2" borderId="0" xfId="0" applyNumberFormat="1" applyFont="1" applyFill="1" applyBorder="1" applyAlignment="1">
      <alignment vertical="center" wrapText="1" readingOrder="2"/>
    </xf>
    <xf numFmtId="170" fontId="17" fillId="2" borderId="0" xfId="0" applyNumberFormat="1" applyFont="1" applyFill="1" applyBorder="1" applyAlignment="1">
      <alignment vertical="center" wrapText="1" readingOrder="2"/>
    </xf>
    <xf numFmtId="170" fontId="1" fillId="2" borderId="4" xfId="1" applyNumberFormat="1" applyFont="1" applyFill="1" applyBorder="1" applyAlignment="1">
      <alignment horizontal="right" vertical="center" readingOrder="2"/>
    </xf>
    <xf numFmtId="0" fontId="17" fillId="2" borderId="0" xfId="0" applyFont="1" applyFill="1" applyAlignment="1">
      <alignment horizontal="right" vertical="center" readingOrder="2"/>
    </xf>
    <xf numFmtId="0" fontId="25" fillId="2" borderId="0" xfId="1" applyFont="1" applyFill="1" applyAlignment="1">
      <alignment horizontal="right" vertical="center" wrapText="1"/>
    </xf>
    <xf numFmtId="0" fontId="25" fillId="2" borderId="0" xfId="1" applyFont="1" applyFill="1" applyAlignment="1">
      <alignment vertical="center" wrapText="1"/>
    </xf>
    <xf numFmtId="0" fontId="7" fillId="2" borderId="0" xfId="1" applyFont="1" applyFill="1" applyAlignment="1">
      <alignment horizontal="right" vertical="center" readingOrder="2"/>
    </xf>
    <xf numFmtId="0" fontId="7" fillId="2" borderId="0" xfId="1" applyFont="1" applyFill="1" applyAlignment="1">
      <alignment vertical="top" wrapText="1" readingOrder="2"/>
    </xf>
    <xf numFmtId="0" fontId="20" fillId="0" borderId="0" xfId="0" applyFont="1" applyAlignment="1">
      <alignment horizontal="right" vertical="center" wrapText="1" readingOrder="2"/>
    </xf>
    <xf numFmtId="170" fontId="17" fillId="0" borderId="0" xfId="0" applyNumberFormat="1" applyFont="1" applyBorder="1" applyAlignment="1">
      <alignment horizontal="right" vertical="center" wrapText="1" readingOrder="2"/>
    </xf>
    <xf numFmtId="172" fontId="1" fillId="0" borderId="0" xfId="5" applyNumberFormat="1" applyFont="1" applyAlignment="1">
      <alignment horizontal="right" vertical="center" readingOrder="2"/>
    </xf>
    <xf numFmtId="172" fontId="7" fillId="2" borderId="0" xfId="5" applyNumberFormat="1" applyFont="1" applyFill="1" applyAlignment="1">
      <alignment horizontal="right" vertical="center" readingOrder="2"/>
    </xf>
    <xf numFmtId="172" fontId="9" fillId="0" borderId="0" xfId="5" applyNumberFormat="1" applyFont="1" applyBorder="1" applyAlignment="1">
      <alignment horizontal="right" vertical="center" readingOrder="2"/>
    </xf>
    <xf numFmtId="0" fontId="9" fillId="0" borderId="0" xfId="1" applyFont="1" applyBorder="1" applyAlignment="1">
      <alignment horizontal="right" vertical="center" readingOrder="2"/>
    </xf>
    <xf numFmtId="0" fontId="3" fillId="0" borderId="0" xfId="0" applyFont="1" applyAlignment="1">
      <alignment horizontal="right" vertical="center" wrapText="1" readingOrder="2"/>
    </xf>
    <xf numFmtId="170" fontId="22" fillId="0" borderId="3" xfId="0" applyNumberFormat="1" applyFont="1" applyFill="1" applyBorder="1" applyAlignment="1">
      <alignment horizontal="right" vertical="center" readingOrder="2"/>
    </xf>
    <xf numFmtId="170" fontId="7" fillId="2" borderId="0" xfId="1" applyNumberFormat="1" applyFont="1" applyFill="1" applyAlignment="1">
      <alignment vertical="center" readingOrder="2"/>
    </xf>
    <xf numFmtId="0" fontId="10" fillId="0" borderId="0" xfId="1" applyFont="1" applyAlignment="1">
      <alignment vertical="center" readingOrder="2"/>
    </xf>
    <xf numFmtId="0" fontId="1" fillId="0" borderId="3" xfId="0" applyFont="1" applyBorder="1" applyAlignment="1">
      <alignment horizontal="center" vertical="center" wrapText="1" readingOrder="2"/>
    </xf>
    <xf numFmtId="0" fontId="2" fillId="0" borderId="0" xfId="0" applyFont="1" applyAlignment="1">
      <alignment horizontal="center" vertical="center" wrapText="1" readingOrder="2"/>
    </xf>
    <xf numFmtId="0" fontId="1" fillId="0" borderId="0" xfId="0" applyFont="1" applyAlignment="1">
      <alignment horizontal="center" vertical="center" wrapText="1" readingOrder="2"/>
    </xf>
    <xf numFmtId="0" fontId="18" fillId="0" borderId="3" xfId="0" applyFont="1" applyBorder="1" applyAlignment="1">
      <alignment horizontal="center" vertical="center" readingOrder="2"/>
    </xf>
    <xf numFmtId="170" fontId="17" fillId="0" borderId="0" xfId="0" applyNumberFormat="1" applyFont="1" applyAlignment="1">
      <alignment horizontal="right" vertical="center" readingOrder="2"/>
    </xf>
    <xf numFmtId="0" fontId="16" fillId="0" borderId="0" xfId="0" applyFont="1" applyAlignment="1">
      <alignment vertical="center" readingOrder="2"/>
    </xf>
    <xf numFmtId="0" fontId="3" fillId="0" borderId="0" xfId="0" applyFont="1" applyAlignment="1">
      <alignment horizontal="left" vertical="justify" readingOrder="2"/>
    </xf>
    <xf numFmtId="0" fontId="17" fillId="0" borderId="0" xfId="0" applyFont="1" applyBorder="1" applyAlignment="1">
      <alignment horizontal="right" vertical="center" readingOrder="2"/>
    </xf>
    <xf numFmtId="0" fontId="1" fillId="0" borderId="0" xfId="0" applyFont="1" applyBorder="1" applyAlignment="1">
      <alignment horizontal="center" vertical="center" readingOrder="2"/>
    </xf>
    <xf numFmtId="0" fontId="18" fillId="0" borderId="0" xfId="0" applyFont="1" applyBorder="1" applyAlignment="1">
      <alignment horizontal="center" vertical="center" readingOrder="2"/>
    </xf>
    <xf numFmtId="0" fontId="3" fillId="0" borderId="0" xfId="0" applyFont="1" applyBorder="1" applyAlignment="1">
      <alignment horizontal="center" vertical="center" readingOrder="2"/>
    </xf>
    <xf numFmtId="170" fontId="17" fillId="0" borderId="0" xfId="0" applyNumberFormat="1" applyFont="1" applyBorder="1" applyAlignment="1">
      <alignment horizontal="right" vertical="center" readingOrder="2"/>
    </xf>
    <xf numFmtId="0" fontId="7" fillId="0" borderId="0" xfId="1" applyFont="1" applyFill="1" applyBorder="1" applyAlignment="1">
      <alignment vertical="center" readingOrder="2"/>
    </xf>
    <xf numFmtId="170" fontId="18" fillId="2" borderId="3" xfId="0" applyNumberFormat="1" applyFont="1" applyFill="1" applyBorder="1" applyAlignment="1">
      <alignment horizontal="center" vertical="center" wrapText="1" readingOrder="2"/>
    </xf>
    <xf numFmtId="170" fontId="18" fillId="0" borderId="2" xfId="0" applyNumberFormat="1" applyFont="1" applyFill="1" applyBorder="1" applyAlignment="1">
      <alignment vertical="center" wrapText="1" readingOrder="2"/>
    </xf>
    <xf numFmtId="0" fontId="3" fillId="0" borderId="0" xfId="0" applyFont="1" applyAlignment="1">
      <alignment horizontal="center" vertical="center" readingOrder="2"/>
    </xf>
    <xf numFmtId="0" fontId="3" fillId="0" borderId="0" xfId="0" applyFont="1" applyAlignment="1">
      <alignment horizontal="right" vertical="center" readingOrder="2"/>
    </xf>
    <xf numFmtId="0" fontId="3" fillId="0" borderId="4" xfId="0" applyFont="1" applyBorder="1" applyAlignment="1">
      <alignment horizontal="center" vertical="center" readingOrder="2"/>
    </xf>
    <xf numFmtId="170" fontId="18" fillId="0" borderId="4" xfId="0" applyNumberFormat="1" applyFont="1" applyBorder="1" applyAlignment="1">
      <alignment horizontal="right" vertical="center" readingOrder="2"/>
    </xf>
    <xf numFmtId="0" fontId="9" fillId="0" borderId="0" xfId="1" applyFont="1" applyBorder="1" applyAlignment="1">
      <alignment horizontal="right" vertical="center" readingOrder="2"/>
    </xf>
    <xf numFmtId="0" fontId="18" fillId="0" borderId="3" xfId="0" applyFont="1" applyBorder="1" applyAlignment="1">
      <alignment horizontal="center" vertical="center" wrapText="1" readingOrder="2"/>
    </xf>
    <xf numFmtId="172" fontId="9" fillId="2" borderId="1" xfId="5" applyNumberFormat="1" applyFont="1" applyFill="1" applyBorder="1" applyAlignment="1">
      <alignment horizontal="right" vertical="center" readingOrder="2"/>
    </xf>
    <xf numFmtId="172" fontId="9" fillId="2" borderId="0" xfId="5" applyNumberFormat="1" applyFont="1" applyFill="1" applyAlignment="1">
      <alignment horizontal="right" vertical="center" readingOrder="2"/>
    </xf>
    <xf numFmtId="170" fontId="6" fillId="0" borderId="2" xfId="0" applyNumberFormat="1" applyFont="1" applyFill="1" applyBorder="1" applyAlignment="1">
      <alignment horizontal="right" vertical="center" readingOrder="2"/>
    </xf>
    <xf numFmtId="170" fontId="9" fillId="0" borderId="9" xfId="1" applyNumberFormat="1" applyFont="1" applyBorder="1" applyAlignment="1">
      <alignment horizontal="right" vertical="center" readingOrder="2"/>
    </xf>
    <xf numFmtId="0" fontId="17" fillId="0" borderId="0" xfId="0" applyFont="1" applyAlignment="1">
      <alignment horizontal="right" vertical="center" wrapText="1" readingOrder="2"/>
    </xf>
    <xf numFmtId="0" fontId="3" fillId="0" borderId="0" xfId="0" applyFont="1" applyAlignment="1">
      <alignment horizontal="right" vertical="center" wrapText="1" readingOrder="2"/>
    </xf>
    <xf numFmtId="0" fontId="3" fillId="0" borderId="0" xfId="0" applyFont="1" applyAlignment="1">
      <alignment horizontal="right" vertical="center" readingOrder="2"/>
    </xf>
    <xf numFmtId="0" fontId="9" fillId="0" borderId="0" xfId="1" applyFont="1" applyBorder="1" applyAlignment="1">
      <alignment horizontal="right" vertical="center" readingOrder="2"/>
    </xf>
    <xf numFmtId="0" fontId="7" fillId="0" borderId="0" xfId="1" applyFont="1" applyBorder="1" applyAlignment="1">
      <alignment horizontal="right" vertical="center" readingOrder="2"/>
    </xf>
    <xf numFmtId="0" fontId="17" fillId="0" borderId="0" xfId="0" applyFont="1" applyAlignment="1">
      <alignment horizontal="right" vertical="center" wrapText="1" readingOrder="2"/>
    </xf>
    <xf numFmtId="0" fontId="7" fillId="0" borderId="0" xfId="1" applyFont="1" applyFill="1" applyAlignment="1">
      <alignment horizontal="center" vertical="center"/>
    </xf>
    <xf numFmtId="0" fontId="16" fillId="0" borderId="0" xfId="0" applyFont="1" applyFill="1" applyAlignment="1">
      <alignment horizontal="right" vertical="center" wrapText="1" readingOrder="2"/>
    </xf>
    <xf numFmtId="0" fontId="17" fillId="0" borderId="0" xfId="0" applyFont="1" applyFill="1" applyAlignment="1">
      <alignment horizontal="center" vertical="center" wrapText="1" readingOrder="2"/>
    </xf>
    <xf numFmtId="0" fontId="7" fillId="0" borderId="0" xfId="1" applyFont="1" applyFill="1" applyBorder="1" applyAlignment="1">
      <alignment horizontal="center" vertical="center"/>
    </xf>
    <xf numFmtId="0" fontId="17" fillId="0" borderId="0" xfId="0" applyFont="1" applyFill="1" applyAlignment="1">
      <alignment horizontal="justify" vertical="center" wrapText="1" readingOrder="2"/>
    </xf>
    <xf numFmtId="170" fontId="7" fillId="0" borderId="0" xfId="1" applyNumberFormat="1" applyFont="1" applyFill="1" applyAlignment="1">
      <alignment vertical="center"/>
    </xf>
    <xf numFmtId="0" fontId="17" fillId="0" borderId="0" xfId="0" applyFont="1" applyFill="1" applyAlignment="1">
      <alignment horizontal="right" vertical="center" wrapText="1" readingOrder="2"/>
    </xf>
    <xf numFmtId="170" fontId="7" fillId="0" borderId="0" xfId="1" applyNumberFormat="1" applyFont="1" applyFill="1" applyBorder="1" applyAlignment="1">
      <alignment vertical="center"/>
    </xf>
    <xf numFmtId="0" fontId="28" fillId="0" borderId="0" xfId="0" applyFont="1" applyFill="1" applyAlignment="1">
      <alignment horizontal="right" vertical="center" wrapText="1" readingOrder="2"/>
    </xf>
    <xf numFmtId="170" fontId="18" fillId="0" borderId="3" xfId="0" applyNumberFormat="1" applyFont="1" applyFill="1" applyBorder="1" applyAlignment="1">
      <alignment vertical="center" wrapText="1" readingOrder="2"/>
    </xf>
    <xf numFmtId="170" fontId="18" fillId="0" borderId="1" xfId="0" applyNumberFormat="1" applyFont="1" applyFill="1" applyBorder="1" applyAlignment="1">
      <alignment vertical="center" wrapText="1" readingOrder="2"/>
    </xf>
    <xf numFmtId="0" fontId="16" fillId="0" borderId="0" xfId="0" applyFont="1" applyFill="1" applyAlignment="1">
      <alignment horizontal="right" vertical="center" readingOrder="2"/>
    </xf>
    <xf numFmtId="0" fontId="3" fillId="0" borderId="0" xfId="1" applyFont="1" applyFill="1" applyAlignment="1">
      <alignment horizontal="right" vertical="center" readingOrder="2"/>
    </xf>
    <xf numFmtId="0" fontId="17" fillId="0" borderId="0" xfId="0" applyFont="1" applyFill="1" applyAlignment="1">
      <alignment horizontal="right" vertical="center" readingOrder="2"/>
    </xf>
    <xf numFmtId="0" fontId="7" fillId="0" borderId="3" xfId="1" applyFont="1" applyFill="1" applyBorder="1" applyAlignment="1">
      <alignment horizontal="center" vertical="center"/>
    </xf>
    <xf numFmtId="0" fontId="18" fillId="2" borderId="0" xfId="0" applyFont="1" applyFill="1" applyBorder="1" applyAlignment="1">
      <alignment horizontal="center" vertical="center" wrapText="1" readingOrder="2"/>
    </xf>
    <xf numFmtId="172" fontId="7" fillId="0" borderId="0" xfId="5" applyNumberFormat="1" applyFont="1" applyBorder="1" applyAlignment="1">
      <alignment horizontal="center" readingOrder="2"/>
    </xf>
    <xf numFmtId="0" fontId="17" fillId="0" borderId="0" xfId="0" applyFont="1" applyBorder="1" applyAlignment="1">
      <alignment horizontal="right" vertical="center" wrapText="1" readingOrder="2"/>
    </xf>
    <xf numFmtId="170" fontId="1" fillId="2" borderId="0" xfId="1" applyNumberFormat="1" applyFont="1" applyFill="1" applyBorder="1" applyAlignment="1">
      <alignment horizontal="right" vertical="center" readingOrder="2"/>
    </xf>
    <xf numFmtId="0" fontId="24" fillId="0" borderId="0" xfId="0" applyFont="1" applyBorder="1" applyAlignment="1">
      <alignment horizontal="right" vertical="center" wrapText="1" readingOrder="2"/>
    </xf>
    <xf numFmtId="0" fontId="3" fillId="0" borderId="0" xfId="0" applyFont="1" applyAlignment="1">
      <alignment horizontal="right" vertical="center" wrapText="1" readingOrder="2"/>
    </xf>
    <xf numFmtId="0" fontId="29" fillId="0" borderId="0" xfId="0" applyFont="1" applyAlignment="1">
      <alignment horizontal="right" vertical="center" wrapText="1" readingOrder="2"/>
    </xf>
    <xf numFmtId="0" fontId="9" fillId="0" borderId="0" xfId="1" applyFont="1" applyBorder="1" applyAlignment="1">
      <alignment horizontal="right" vertical="center" readingOrder="2"/>
    </xf>
    <xf numFmtId="0" fontId="7" fillId="0" borderId="0" xfId="1" applyFont="1" applyBorder="1" applyAlignment="1">
      <alignment horizontal="right" vertical="center" readingOrder="2"/>
    </xf>
    <xf numFmtId="0" fontId="7" fillId="0" borderId="0" xfId="1" applyFont="1" applyBorder="1" applyAlignment="1">
      <alignment horizontal="center" vertical="top" wrapText="1" readingOrder="2"/>
    </xf>
    <xf numFmtId="0" fontId="7" fillId="0" borderId="0" xfId="1" applyFont="1" applyBorder="1" applyAlignment="1">
      <alignment horizontal="right" vertical="center" readingOrder="2"/>
    </xf>
    <xf numFmtId="172" fontId="7" fillId="0" borderId="0" xfId="5" applyNumberFormat="1" applyFont="1" applyBorder="1" applyAlignment="1">
      <alignment horizontal="right" vertical="center" readingOrder="2"/>
    </xf>
    <xf numFmtId="172" fontId="9" fillId="2" borderId="0" xfId="5" applyNumberFormat="1" applyFont="1" applyFill="1" applyBorder="1" applyAlignment="1">
      <alignment horizontal="right" vertical="center" readingOrder="2"/>
    </xf>
    <xf numFmtId="170" fontId="18" fillId="0" borderId="2" xfId="0" applyNumberFormat="1" applyFont="1" applyBorder="1" applyAlignment="1">
      <alignment horizontal="right" vertical="center" readingOrder="2"/>
    </xf>
    <xf numFmtId="0" fontId="9" fillId="0" borderId="0" xfId="1" applyFont="1" applyBorder="1" applyAlignment="1">
      <alignment horizontal="right" vertical="center" readingOrder="2"/>
    </xf>
    <xf numFmtId="0" fontId="7" fillId="0" borderId="0" xfId="1" applyFont="1" applyBorder="1" applyAlignment="1">
      <alignment horizontal="right" vertical="center" readingOrder="2"/>
    </xf>
    <xf numFmtId="0" fontId="18" fillId="0" borderId="3" xfId="0" applyFont="1" applyBorder="1" applyAlignment="1">
      <alignment horizontal="center" vertical="center" wrapText="1" readingOrder="2"/>
    </xf>
    <xf numFmtId="0" fontId="3" fillId="0" borderId="0" xfId="0" applyFont="1" applyAlignment="1">
      <alignment horizontal="right" vertical="center" wrapText="1" readingOrder="2"/>
    </xf>
    <xf numFmtId="0" fontId="17" fillId="0" borderId="0" xfId="0" applyFont="1" applyFill="1" applyAlignment="1">
      <alignment horizontal="right" vertical="center" wrapText="1" readingOrder="2"/>
    </xf>
    <xf numFmtId="172" fontId="1" fillId="0" borderId="0" xfId="5" applyNumberFormat="1" applyFont="1" applyAlignment="1">
      <alignment vertical="center" readingOrder="2"/>
    </xf>
    <xf numFmtId="172" fontId="9" fillId="2" borderId="4" xfId="5" applyNumberFormat="1" applyFont="1" applyFill="1" applyBorder="1" applyAlignment="1">
      <alignment horizontal="right" vertical="center" readingOrder="2"/>
    </xf>
    <xf numFmtId="172" fontId="9" fillId="2" borderId="5" xfId="5" applyNumberFormat="1" applyFont="1" applyFill="1" applyBorder="1" applyAlignment="1">
      <alignment horizontal="right" vertical="center" readingOrder="2"/>
    </xf>
    <xf numFmtId="170" fontId="18" fillId="0" borderId="3" xfId="0" applyNumberFormat="1" applyFont="1" applyBorder="1" applyAlignment="1">
      <alignment horizontal="right" vertical="center" readingOrder="2"/>
    </xf>
    <xf numFmtId="170" fontId="18" fillId="0" borderId="0" xfId="0" applyNumberFormat="1" applyFont="1" applyBorder="1" applyAlignment="1">
      <alignment horizontal="right" vertical="center" readingOrder="2"/>
    </xf>
    <xf numFmtId="0" fontId="18" fillId="0" borderId="3" xfId="0" applyFont="1" applyBorder="1" applyAlignment="1">
      <alignment horizontal="center" vertical="center" wrapText="1" readingOrder="2"/>
    </xf>
    <xf numFmtId="0" fontId="30" fillId="0" borderId="3" xfId="0" applyFont="1" applyBorder="1" applyAlignment="1">
      <alignment horizontal="center" vertical="center" wrapText="1" readingOrder="2"/>
    </xf>
    <xf numFmtId="0" fontId="3" fillId="0" borderId="0" xfId="0" applyFont="1" applyAlignment="1">
      <alignment horizontal="right" vertical="center" wrapText="1" readingOrder="2"/>
    </xf>
    <xf numFmtId="0" fontId="7" fillId="2" borderId="3" xfId="1" applyFont="1" applyFill="1" applyBorder="1" applyAlignment="1">
      <alignment vertical="center" readingOrder="2"/>
    </xf>
    <xf numFmtId="37" fontId="7" fillId="0" borderId="3" xfId="1" applyNumberFormat="1" applyFont="1" applyFill="1" applyBorder="1" applyAlignment="1">
      <alignment horizontal="right" vertical="center" readingOrder="2"/>
    </xf>
    <xf numFmtId="0" fontId="17" fillId="2" borderId="0" xfId="0" applyFont="1" applyFill="1" applyBorder="1" applyAlignment="1">
      <alignment vertical="center" wrapText="1" readingOrder="2"/>
    </xf>
    <xf numFmtId="172" fontId="7" fillId="0" borderId="0" xfId="5" applyNumberFormat="1" applyFont="1" applyAlignment="1">
      <alignment horizontal="left" vertical="center" readingOrder="2"/>
    </xf>
    <xf numFmtId="172" fontId="9" fillId="0" borderId="0" xfId="5" applyNumberFormat="1" applyFont="1" applyBorder="1" applyAlignment="1">
      <alignment horizontal="center" vertical="center" readingOrder="2"/>
    </xf>
    <xf numFmtId="0" fontId="9" fillId="0" borderId="0" xfId="1" applyFont="1" applyBorder="1" applyAlignment="1">
      <alignment horizontal="right" vertical="center" readingOrder="2"/>
    </xf>
    <xf numFmtId="0" fontId="7" fillId="0" borderId="0" xfId="1" applyFont="1" applyBorder="1" applyAlignment="1">
      <alignment horizontal="right" vertical="center" readingOrder="2"/>
    </xf>
    <xf numFmtId="0" fontId="7" fillId="0" borderId="0" xfId="1" applyFont="1" applyAlignment="1">
      <alignment horizontal="right" vertical="center" readingOrder="2"/>
    </xf>
    <xf numFmtId="0" fontId="2" fillId="0" borderId="0" xfId="0" applyFont="1" applyAlignment="1">
      <alignment horizontal="right" vertical="center" readingOrder="2"/>
    </xf>
    <xf numFmtId="0" fontId="3" fillId="0" borderId="0" xfId="0" applyFont="1" applyAlignment="1">
      <alignment horizontal="center" vertical="center" readingOrder="2"/>
    </xf>
    <xf numFmtId="0" fontId="24" fillId="0" borderId="0" xfId="0" applyFont="1" applyBorder="1" applyAlignment="1">
      <alignment horizontal="center" vertical="center" wrapText="1" readingOrder="2"/>
    </xf>
    <xf numFmtId="170" fontId="7" fillId="0" borderId="3" xfId="1" applyNumberFormat="1" applyFont="1" applyBorder="1" applyAlignment="1">
      <alignment vertical="center" wrapText="1" readingOrder="2"/>
    </xf>
    <xf numFmtId="0" fontId="12" fillId="0" borderId="0" xfId="1" applyFont="1" applyFill="1" applyBorder="1" applyAlignment="1">
      <alignment horizontal="right" vertical="center" readingOrder="2"/>
    </xf>
    <xf numFmtId="0" fontId="7" fillId="0" borderId="0" xfId="1" applyFont="1" applyBorder="1" applyAlignment="1">
      <alignment horizontal="center" vertical="center" readingOrder="2"/>
    </xf>
    <xf numFmtId="0" fontId="9" fillId="0" borderId="2" xfId="1" applyFont="1" applyBorder="1" applyAlignment="1">
      <alignment horizontal="center" vertical="center" readingOrder="2"/>
    </xf>
    <xf numFmtId="0" fontId="9" fillId="0" borderId="0" xfId="1" applyFont="1" applyBorder="1" applyAlignment="1">
      <alignment horizontal="center" vertical="center" readingOrder="2"/>
    </xf>
    <xf numFmtId="0" fontId="9" fillId="0" borderId="0" xfId="1" applyFont="1" applyBorder="1" applyAlignment="1">
      <alignment horizontal="right" vertical="center" readingOrder="2"/>
    </xf>
    <xf numFmtId="0" fontId="7" fillId="0" borderId="2" xfId="1" applyFont="1" applyBorder="1" applyAlignment="1">
      <alignment horizontal="center" vertical="center" readingOrder="2"/>
    </xf>
    <xf numFmtId="0" fontId="7" fillId="0" borderId="0" xfId="1" applyFont="1" applyBorder="1" applyAlignment="1">
      <alignment horizontal="right" vertical="center" readingOrder="2"/>
    </xf>
    <xf numFmtId="0" fontId="9" fillId="0" borderId="0" xfId="1" applyFont="1" applyBorder="1" applyAlignment="1">
      <alignment horizontal="center" vertical="top" readingOrder="2"/>
    </xf>
    <xf numFmtId="0" fontId="7" fillId="0" borderId="3" xfId="1" applyFont="1" applyBorder="1" applyAlignment="1">
      <alignment horizontal="center" vertical="center" readingOrder="2"/>
    </xf>
    <xf numFmtId="0" fontId="17" fillId="0" borderId="2" xfId="0" applyFont="1" applyBorder="1" applyAlignment="1">
      <alignment horizontal="center" vertical="center" readingOrder="2"/>
    </xf>
    <xf numFmtId="0" fontId="18" fillId="0" borderId="0" xfId="0" applyFont="1" applyBorder="1" applyAlignment="1">
      <alignment horizontal="center" vertical="center" wrapText="1" readingOrder="2"/>
    </xf>
    <xf numFmtId="0" fontId="18" fillId="0" borderId="3" xfId="0" applyFont="1" applyBorder="1" applyAlignment="1">
      <alignment horizontal="center" vertical="center" wrapText="1" readingOrder="2"/>
    </xf>
    <xf numFmtId="0" fontId="7" fillId="0" borderId="0" xfId="1" applyFont="1" applyAlignment="1">
      <alignment horizontal="right" vertical="center" readingOrder="2"/>
    </xf>
    <xf numFmtId="0" fontId="17" fillId="0" borderId="0" xfId="0" applyFont="1" applyAlignment="1">
      <alignment horizontal="right" vertical="center" wrapText="1" readingOrder="2"/>
    </xf>
    <xf numFmtId="172" fontId="7" fillId="0" borderId="2" xfId="5" applyNumberFormat="1" applyFont="1" applyBorder="1" applyAlignment="1">
      <alignment horizontal="center" readingOrder="2"/>
    </xf>
    <xf numFmtId="172" fontId="2" fillId="0" borderId="0" xfId="5" applyNumberFormat="1" applyFont="1" applyAlignment="1">
      <alignment horizontal="right" vertical="center" readingOrder="2"/>
    </xf>
    <xf numFmtId="172" fontId="3" fillId="0" borderId="0" xfId="5" applyNumberFormat="1" applyFont="1" applyAlignment="1">
      <alignment horizontal="right" vertical="center" readingOrder="2"/>
    </xf>
    <xf numFmtId="172" fontId="1" fillId="0" borderId="0" xfId="5" applyNumberFormat="1" applyFont="1" applyAlignment="1">
      <alignment horizontal="right" vertical="center" readingOrder="2"/>
    </xf>
    <xf numFmtId="0" fontId="24" fillId="0" borderId="0" xfId="0" applyFont="1" applyBorder="1" applyAlignment="1">
      <alignment horizontal="right" vertical="center" wrapText="1" readingOrder="2"/>
    </xf>
    <xf numFmtId="0" fontId="17" fillId="0" borderId="0" xfId="0" applyFont="1" applyBorder="1" applyAlignment="1">
      <alignment horizontal="right" vertical="center" wrapText="1" readingOrder="2"/>
    </xf>
    <xf numFmtId="172" fontId="8" fillId="0" borderId="0" xfId="5" applyNumberFormat="1" applyFont="1" applyAlignment="1">
      <alignment horizontal="right" vertical="center" readingOrder="2"/>
    </xf>
    <xf numFmtId="0" fontId="7" fillId="2" borderId="0" xfId="1" applyFont="1" applyFill="1" applyAlignment="1">
      <alignment horizontal="right" vertical="center" wrapText="1" readingOrder="2"/>
    </xf>
    <xf numFmtId="0" fontId="7" fillId="0" borderId="0" xfId="1" applyFont="1" applyBorder="1" applyAlignment="1">
      <alignment horizontal="center" vertical="top" wrapText="1" readingOrder="2"/>
    </xf>
    <xf numFmtId="0" fontId="7" fillId="0" borderId="0" xfId="1" applyFont="1" applyAlignment="1">
      <alignment horizontal="right" vertical="center" wrapText="1" readingOrder="2"/>
    </xf>
    <xf numFmtId="0" fontId="2" fillId="0" borderId="0" xfId="0" applyFont="1" applyAlignment="1">
      <alignment horizontal="right" vertical="center" readingOrder="2"/>
    </xf>
    <xf numFmtId="0" fontId="1" fillId="0" borderId="0" xfId="0" applyFont="1" applyAlignment="1">
      <alignment horizontal="right" vertical="center" wrapText="1" readingOrder="2"/>
    </xf>
    <xf numFmtId="0" fontId="3" fillId="0" borderId="0" xfId="0" applyFont="1" applyAlignment="1">
      <alignment horizontal="right" vertical="center" wrapText="1" readingOrder="2"/>
    </xf>
    <xf numFmtId="0" fontId="1" fillId="0" borderId="0" xfId="0" applyFont="1" applyBorder="1" applyAlignment="1">
      <alignment horizontal="center" vertical="center" wrapText="1" readingOrder="2"/>
    </xf>
    <xf numFmtId="0" fontId="3" fillId="0" borderId="2" xfId="0" applyFont="1" applyBorder="1" applyAlignment="1">
      <alignment horizontal="right" vertical="center" readingOrder="2"/>
    </xf>
    <xf numFmtId="0" fontId="3" fillId="0" borderId="0" xfId="0" applyFont="1" applyBorder="1" applyAlignment="1">
      <alignment horizontal="right" vertical="center" readingOrder="2"/>
    </xf>
    <xf numFmtId="0" fontId="3" fillId="0" borderId="2" xfId="0" applyFont="1" applyBorder="1" applyAlignment="1">
      <alignment horizontal="center" vertical="center" readingOrder="2"/>
    </xf>
    <xf numFmtId="0" fontId="3" fillId="0" borderId="0" xfId="0" applyFont="1" applyAlignment="1">
      <alignment horizontal="center" vertical="center" readingOrder="2"/>
    </xf>
    <xf numFmtId="49" fontId="7" fillId="0" borderId="0" xfId="1" applyNumberFormat="1" applyFont="1" applyFill="1" applyAlignment="1">
      <alignment horizontal="right" vertical="justify" wrapText="1" readingOrder="2"/>
    </xf>
    <xf numFmtId="0" fontId="17" fillId="0" borderId="0" xfId="0" applyFont="1" applyFill="1" applyAlignment="1">
      <alignment horizontal="right" vertical="center" wrapText="1" readingOrder="2"/>
    </xf>
  </cellXfs>
  <cellStyles count="7">
    <cellStyle name="Comma 2" xfId="4" xr:uid="{00000000-0005-0000-0000-000000000000}"/>
    <cellStyle name="MS_Arabic 3" xfId="2" xr:uid="{00000000-0005-0000-0000-000001000000}"/>
    <cellStyle name="Normal 2" xfId="5" xr:uid="{00000000-0005-0000-0000-000003000000}"/>
    <cellStyle name="Normal 2 2" xfId="6" xr:uid="{00000000-0005-0000-0000-000004000000}"/>
    <cellStyle name="عادي" xfId="0" builtinId="0"/>
    <cellStyle name="عادي 9" xfId="1" xr:uid="{00000000-0005-0000-0000-000005000000}"/>
    <cellStyle name="عادي_المصنع السعودي للأسقف المعدنية ـ 2000م" xfId="3"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Hp/My%20Documents/&#1575;&#1604;&#1579;&#1602;&#1576;&#1577;/1435/&#1605;&#1610;&#1586;&#1575;&#1606;&#1610;&#1575;&#1578;/&#1571;&#1581;&#1605;&#1583;/My%20Documents/&#1578;&#1602;&#1585;&#1610;&#1585;%20&#1605;&#1608;&#1602;&#1601;%20&#1575;&#1604;&#1593;&#1605;&#1604;&#1575;&#1569;%20&#1576;&#1605;&#1603;&#1578;&#1576;%20&#1575;&#1604;&#1582;&#1576;&#158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1593;&#1605;&#1604;&#1575;&#1569;%20&#1575;&#1604;&#1605;&#1603;&#1578;&#1576;/K0040%20%20%20&#1588;&#1585;&#1603;&#1577;%20&#1575;&#1604;&#1581;&#1605;&#1575;&#1583;%20&#1604;&#1604;&#1578;&#1580;&#1575;&#1585;&#1577;%20&#1608;&#1575;&#1604;&#1605;&#1602;&#1575;&#1608;&#1604;&#1575;&#1578;/&#1588;&#1585;&#1603;&#1575;&#1578;%20&#1593;&#1576;&#1583;%20&#1575;&#1604;&#1604;&#1607;%20&#1575;&#1604;&#1581;&#1605;&#1575;&#1583;/2018/&#1605;&#1583;&#1575;&#1585;&#1587;%20&#1575;&#1604;&#1578;&#1585;&#1576;&#1610;&#1577;%20&#1608;&#1575;&#1604;&#1578;&#1593;&#1604;&#1610;&#1605;%20&#1600;%202018.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Documents%20and%20Settings/sacad/My%20Documents/&#1576;&#1588;&#1610;&#1585;/&#1575;&#1604;&#1593;&#1605;&#1604;&#1575;&#1569;%20&#1575;&#1604;&#1583;&#1575;&#1574;&#1605;&#1608;&#1606;%20&#1604;&#1605;&#1603;&#1578;&#1576;%20&#1575;&#1604;&#1582;&#1576;&#1585;/&#1605;.&#1570;&#1604;%20&#1575;&#1604;&#1588;&#1610;&#1582;/&#1605;&#1572;&#1587;&#1587;&#1577;%20&#1570;&#1604;%20&#1575;&#1604;&#1588;&#1610;&#1582;%20&#1575;&#1604;&#1604;&#1573;&#1578;&#1589;&#1575;&#1604;&#1575;&#1578;%20&#1600;%20&#1605;&#1610;&#1586;&#1575;&#1606;&#1610;&#1577;/&#1605;&#1572;&#1587;&#1587;&#1577;%20&#1570;&#1604;%20&#1575;&#1604;&#1588;&#1610;&#1582;%20&#1605;&#1610;&#1586;&#1575;&#1606;&#1610;&#1577;%202003&#160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Documents%20and%20Settings/Hp/My%20Documents/&#1575;&#1604;&#1579;&#1602;&#1576;&#1577;/1435/&#1605;&#1610;&#1586;&#1575;&#1606;&#1610;&#1575;&#1578;/&#1571;&#1581;&#1605;&#1583;/disk%20f/&#1605;&#1604;&#1601;&#1575;&#1578;%20&#1603;&#1605;&#1576;&#1610;&#1608;&#1578;&#1585;%20&#1575;&#1604;&#1587;&#1603;&#1585;&#1578;&#1575;&#1585;&#1610;&#1577;/&#1575;&#1604;&#1578;&#1602;&#1575;&#1585;&#1610;&#1585;%20&#1575;&#1604;&#1588;&#1607;&#1585;&#1610;&#1577;/i%20i/&#1578;&#1602;&#1585;&#1610;&#1585;%20&#1605;&#1608;&#1602;&#1601;%20&#1575;&#1604;&#1593;&#1605;&#1604;&#1575;&#1569;%20&#1576;&#1605;&#1603;&#1578;&#1576;%20&#1575;&#1604;&#1582;&#1576;&#158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ورقة2"/>
      <sheetName val="ورقة1"/>
      <sheetName val="نموذج لموظفي المكتب"/>
      <sheetName val="قائمة الموظفين"/>
      <sheetName val="جدول بزيارات العملاء (2)"/>
      <sheetName val="عمولة صرف عقد جديد (2)"/>
      <sheetName val="عمولة صرف عقد جديد"/>
      <sheetName val="توزيع العمولات المستحقة"/>
      <sheetName val="نموذج أجازات"/>
      <sheetName val="ملفات بمستودع الاحساء"/>
      <sheetName val="مصروفات المكاتب"/>
      <sheetName val="صرف راتب"/>
      <sheetName val="تصفية مستحقات موظف (2)"/>
      <sheetName val="تصفية مستحقات نيكاسيو"/>
      <sheetName val="موقف المراجعة الدورية"/>
      <sheetName val="موقف المراجعة النهائي"/>
      <sheetName val="أتعاب مكتب الخبر"/>
      <sheetName val="كشف بعملاء المكتب"/>
      <sheetName val="بيانات عن العميل"/>
      <sheetName val="أسماء العملاء بالانجليزي"/>
      <sheetName val="توقيع ميزانيات"/>
      <sheetName val="كشف حساب العملاء"/>
      <sheetName val="جدول زمني"/>
      <sheetName val="نموذج إستلام سيارة"/>
      <sheetName val="مراسلات العملاء"/>
      <sheetName val="جدول زيارات الاسبوعي"/>
      <sheetName val="موقف العملاء12"/>
      <sheetName val="موقف العملاء"/>
      <sheetName val="إيرادات مكتب الخبر"/>
      <sheetName val="تقرير أعمال المكتب"/>
      <sheetName val="تفريغ كشف الحضور"/>
      <sheetName val="كشف الحضور"/>
      <sheetName val="تصريح تنقل"/>
      <sheetName val="نموذج أجازة"/>
      <sheetName val="تليفونات عملاء مكتب الخبر"/>
      <sheetName val="نصيب أتعاب الفروع"/>
      <sheetName val="تذكرة طائرة (E)"/>
      <sheetName val="تذكرة طائرة (3)"/>
      <sheetName val="تذكرة طائرة"/>
      <sheetName val="سند صرف فواتير"/>
      <sheetName val="نوع الخدمة"/>
      <sheetName val="جرد مخزن"/>
      <sheetName val="كشف تفريغ"/>
      <sheetName val="جرد خزينة"/>
      <sheetName val="بيان القضايا المرسلة"/>
      <sheetName val="موقف أتعاب العملاء"/>
      <sheetName val="موقف أتعاب العمليات الخاصة"/>
      <sheetName val="أتعاب مسك الدفاتر"/>
      <sheetName val="بيان العمل نيكاسيو"/>
      <sheetName val="بيان العمل نيكاسيو (2)"/>
      <sheetName val="بيان العمل الاسبوعي"/>
      <sheetName val="جدول بزيارات العملاء"/>
      <sheetName val="تذكرة طائرة (2)"/>
      <sheetName val="تصفية مستحقات موظف (3)"/>
      <sheetName val="تصفية مستحقات موظف"/>
      <sheetName val="عمولات مستحقة (2)"/>
      <sheetName val="عمولات مستحقة"/>
      <sheetName val="محضر الاجتماع الأسبوعي"/>
      <sheetName val="محضر الاجتماع الأسبوعي (3)"/>
      <sheetName val="محضر الاجتماع الأسبوعي (2)"/>
      <sheetName val="محضر الاجتماع الأسبوعي (4)"/>
      <sheetName val="محضر الاجتماع الأسبوعي (5)"/>
      <sheetName val="محضر الاجتماع الأسبوعي (6)"/>
      <sheetName val="محضر الاجتماع الأسبوعي (7)"/>
      <sheetName val="محضر الاجتماع الأسبوعي (8)"/>
      <sheetName val="عمولة صرف عقد جديد (3)"/>
      <sheetName val="عمولات مستحقة صابر المهدي"/>
      <sheetName val="عمولات مستحقة (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الغلاف + الفهرس"/>
      <sheetName val="المركز المالي"/>
      <sheetName val="قائمة الدخل"/>
      <sheetName val="قائمة التغيرات"/>
      <sheetName val="قائمة التدفقات"/>
      <sheetName val="نبذة تاريخية"/>
      <sheetName val="5-3"/>
      <sheetName val="6"/>
      <sheetName val="9-7"/>
      <sheetName val="10"/>
      <sheetName val="13-11"/>
      <sheetName val="16-14"/>
      <sheetName val="إيضاح 15 (2)"/>
      <sheetName val="إيضاح 15 (3)"/>
      <sheetName val="كشف رقم 4"/>
      <sheetName val="كشف رقم 4 (2)"/>
      <sheetName val="إهلاك الأصول 2011 "/>
      <sheetName val="إهلاك الأصول 2008"/>
      <sheetName val="إهلاك الأصول 2007"/>
    </sheetNames>
    <sheetDataSet>
      <sheetData sheetId="0"/>
      <sheetData sheetId="1">
        <row r="7">
          <cell r="B7" t="str">
            <v xml:space="preserve">الأصول </v>
          </cell>
        </row>
      </sheetData>
      <sheetData sheetId="2">
        <row r="2">
          <cell r="B2" t="str">
            <v>شـركـة مـدارس الـتـربـيــة والـتـعـلـيــم الأهـلـيــة</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الغلاف + الفهرس"/>
      <sheetName val="المركز المالي"/>
      <sheetName val="قائمة الدخل"/>
      <sheetName val="قائمة التغيرات"/>
      <sheetName val="التدفقات النقدية"/>
      <sheetName val="نبذة تاريخية"/>
      <sheetName val="إيضاح 3-4-5"/>
      <sheetName val="إيضاح 6"/>
      <sheetName val="إيضاح7-8-9"/>
      <sheetName val="إيضاح10 -11"/>
      <sheetName val="ميزان المراجعة"/>
      <sheetName val="القيود"/>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أسماء ومسلسل العملاء "/>
      <sheetName val="ورقة2"/>
      <sheetName val="نموذج عهدة مستديمة"/>
      <sheetName val="نموذج عهدة مستديمة (2)"/>
      <sheetName val="نموذج لموظفي المكتب"/>
      <sheetName val="قائمة الموظفين"/>
      <sheetName val="عمولة صرف عقد جديد"/>
      <sheetName val="نموذج أجازات"/>
      <sheetName val="تابع ملفات المستودع"/>
      <sheetName val="ملفات بمستودع الاحساء"/>
      <sheetName val="بدل سكن"/>
      <sheetName val="صرف راتب"/>
      <sheetName val="تصفية مستحقات موظف"/>
      <sheetName val="موقف المراجعة الدورية"/>
      <sheetName val="موقف المراجعة النهائي"/>
      <sheetName val="بيانات عن العميل"/>
      <sheetName val="كشف حساب العملاء"/>
      <sheetName val="نموذج إستلام سيارة"/>
      <sheetName val="مراسلات العملاء"/>
      <sheetName val="جدول بزيارات العملاء"/>
      <sheetName val="جدول زيارات الاسبوعي"/>
      <sheetName val="بيان العمل الاسبوعي"/>
      <sheetName val="كشف بعملاء المكتب"/>
      <sheetName val="ملاحظات صابر"/>
      <sheetName val="موقف العملاء"/>
      <sheetName val="إيرادات مكتب الخبر"/>
      <sheetName val="التقرير الشهري المعدل"/>
      <sheetName val="تقرير أعمال المكتب"/>
      <sheetName val="تفريغ كشف الحضور"/>
      <sheetName val="كشف الحضور"/>
      <sheetName val="تصريح تنقل"/>
      <sheetName val="تليفونات عملاء مكتب الخبر"/>
      <sheetName val="تذكرة طائرة"/>
      <sheetName val="سند صرف فواتير"/>
      <sheetName val="جرد مخزن"/>
      <sheetName val="كشف تفريغ"/>
      <sheetName val="جرد خزينة"/>
      <sheetName val="بيان القضايا المرسلة"/>
      <sheetName val="موقف أتعاب العملاء"/>
      <sheetName val="موقف أتعاب العمليات الخاصة"/>
      <sheetName val="أتعاب مسك الدفاتر"/>
      <sheetName val="إيجار المكتب"/>
      <sheetName val="حساب مكتب الخبر لدى الفروع"/>
      <sheetName val="سند قيد يومية"/>
      <sheetName val="ورقة1"/>
      <sheetName val="نموذج إرسال الملفات للإرشيف"/>
      <sheetName val="ورقة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Set>
  </externalBook>
</externalLink>
</file>

<file path=xl/theme/theme1.xml><?xml version="1.0" encoding="utf-8"?>
<a:theme xmlns:a="http://schemas.openxmlformats.org/drawingml/2006/main" name="نسق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55"/>
  <sheetViews>
    <sheetView rightToLeft="1" topLeftCell="A5" zoomScale="145" zoomScaleNormal="145" zoomScaleSheetLayoutView="190" zoomScalePageLayoutView="130" workbookViewId="0">
      <selection activeCell="I54" sqref="I54"/>
    </sheetView>
  </sheetViews>
  <sheetFormatPr defaultColWidth="9.375" defaultRowHeight="26.25" customHeight="1" x14ac:dyDescent="0.2"/>
  <cols>
    <col min="1" max="1" width="38.875" style="1" customWidth="1"/>
    <col min="2" max="2" width="6" style="1" customWidth="1"/>
    <col min="3" max="3" width="2" style="1" customWidth="1"/>
    <col min="4" max="4" width="12.625" style="193" customWidth="1"/>
    <col min="5" max="5" width="1" style="1" hidden="1" customWidth="1"/>
    <col min="6" max="6" width="3" style="7" hidden="1" customWidth="1"/>
    <col min="7" max="7" width="16.375" style="128" hidden="1" customWidth="1"/>
    <col min="8" max="8" width="2.125" style="1" customWidth="1"/>
    <col min="9" max="9" width="13.25" style="1" customWidth="1"/>
    <col min="10" max="11" width="9.375" style="1"/>
    <col min="12" max="12" width="0" style="1" hidden="1" customWidth="1"/>
    <col min="13" max="252" width="9.375" style="1"/>
    <col min="253" max="253" width="12.375" style="1" customWidth="1"/>
    <col min="254" max="254" width="31.875" style="1" customWidth="1"/>
    <col min="255" max="255" width="5" style="1" customWidth="1"/>
    <col min="256" max="256" width="1.875" style="1" customWidth="1"/>
    <col min="257" max="257" width="7.375" style="1" customWidth="1"/>
    <col min="258" max="258" width="2.375" style="1" customWidth="1"/>
    <col min="259" max="259" width="23" style="1" bestFit="1" customWidth="1"/>
    <col min="260" max="260" width="1.375" style="1" customWidth="1"/>
    <col min="261" max="261" width="23" style="1" bestFit="1" customWidth="1"/>
    <col min="262" max="262" width="1.375" style="1" customWidth="1"/>
    <col min="263" max="263" width="19.375" style="1" customWidth="1"/>
    <col min="264" max="264" width="29.375" style="1" customWidth="1"/>
    <col min="265" max="508" width="9.375" style="1"/>
    <col min="509" max="509" width="12.375" style="1" customWidth="1"/>
    <col min="510" max="510" width="31.875" style="1" customWidth="1"/>
    <col min="511" max="511" width="5" style="1" customWidth="1"/>
    <col min="512" max="512" width="1.875" style="1" customWidth="1"/>
    <col min="513" max="513" width="7.375" style="1" customWidth="1"/>
    <col min="514" max="514" width="2.375" style="1" customWidth="1"/>
    <col min="515" max="515" width="23" style="1" bestFit="1" customWidth="1"/>
    <col min="516" max="516" width="1.375" style="1" customWidth="1"/>
    <col min="517" max="517" width="23" style="1" bestFit="1" customWidth="1"/>
    <col min="518" max="518" width="1.375" style="1" customWidth="1"/>
    <col min="519" max="519" width="19.375" style="1" customWidth="1"/>
    <col min="520" max="520" width="29.375" style="1" customWidth="1"/>
    <col min="521" max="764" width="9.375" style="1"/>
    <col min="765" max="765" width="12.375" style="1" customWidth="1"/>
    <col min="766" max="766" width="31.875" style="1" customWidth="1"/>
    <col min="767" max="767" width="5" style="1" customWidth="1"/>
    <col min="768" max="768" width="1.875" style="1" customWidth="1"/>
    <col min="769" max="769" width="7.375" style="1" customWidth="1"/>
    <col min="770" max="770" width="2.375" style="1" customWidth="1"/>
    <col min="771" max="771" width="23" style="1" bestFit="1" customWidth="1"/>
    <col min="772" max="772" width="1.375" style="1" customWidth="1"/>
    <col min="773" max="773" width="23" style="1" bestFit="1" customWidth="1"/>
    <col min="774" max="774" width="1.375" style="1" customWidth="1"/>
    <col min="775" max="775" width="19.375" style="1" customWidth="1"/>
    <col min="776" max="776" width="29.375" style="1" customWidth="1"/>
    <col min="777" max="1020" width="9.375" style="1"/>
    <col min="1021" max="1021" width="12.375" style="1" customWidth="1"/>
    <col min="1022" max="1022" width="31.875" style="1" customWidth="1"/>
    <col min="1023" max="1023" width="5" style="1" customWidth="1"/>
    <col min="1024" max="1024" width="1.875" style="1" customWidth="1"/>
    <col min="1025" max="1025" width="7.375" style="1" customWidth="1"/>
    <col min="1026" max="1026" width="2.375" style="1" customWidth="1"/>
    <col min="1027" max="1027" width="23" style="1" bestFit="1" customWidth="1"/>
    <col min="1028" max="1028" width="1.375" style="1" customWidth="1"/>
    <col min="1029" max="1029" width="23" style="1" bestFit="1" customWidth="1"/>
    <col min="1030" max="1030" width="1.375" style="1" customWidth="1"/>
    <col min="1031" max="1031" width="19.375" style="1" customWidth="1"/>
    <col min="1032" max="1032" width="29.375" style="1" customWidth="1"/>
    <col min="1033" max="1276" width="9.375" style="1"/>
    <col min="1277" max="1277" width="12.375" style="1" customWidth="1"/>
    <col min="1278" max="1278" width="31.875" style="1" customWidth="1"/>
    <col min="1279" max="1279" width="5" style="1" customWidth="1"/>
    <col min="1280" max="1280" width="1.875" style="1" customWidth="1"/>
    <col min="1281" max="1281" width="7.375" style="1" customWidth="1"/>
    <col min="1282" max="1282" width="2.375" style="1" customWidth="1"/>
    <col min="1283" max="1283" width="23" style="1" bestFit="1" customWidth="1"/>
    <col min="1284" max="1284" width="1.375" style="1" customWidth="1"/>
    <col min="1285" max="1285" width="23" style="1" bestFit="1" customWidth="1"/>
    <col min="1286" max="1286" width="1.375" style="1" customWidth="1"/>
    <col min="1287" max="1287" width="19.375" style="1" customWidth="1"/>
    <col min="1288" max="1288" width="29.375" style="1" customWidth="1"/>
    <col min="1289" max="1532" width="9.375" style="1"/>
    <col min="1533" max="1533" width="12.375" style="1" customWidth="1"/>
    <col min="1534" max="1534" width="31.875" style="1" customWidth="1"/>
    <col min="1535" max="1535" width="5" style="1" customWidth="1"/>
    <col min="1536" max="1536" width="1.875" style="1" customWidth="1"/>
    <col min="1537" max="1537" width="7.375" style="1" customWidth="1"/>
    <col min="1538" max="1538" width="2.375" style="1" customWidth="1"/>
    <col min="1539" max="1539" width="23" style="1" bestFit="1" customWidth="1"/>
    <col min="1540" max="1540" width="1.375" style="1" customWidth="1"/>
    <col min="1541" max="1541" width="23" style="1" bestFit="1" customWidth="1"/>
    <col min="1542" max="1542" width="1.375" style="1" customWidth="1"/>
    <col min="1543" max="1543" width="19.375" style="1" customWidth="1"/>
    <col min="1544" max="1544" width="29.375" style="1" customWidth="1"/>
    <col min="1545" max="1788" width="9.375" style="1"/>
    <col min="1789" max="1789" width="12.375" style="1" customWidth="1"/>
    <col min="1790" max="1790" width="31.875" style="1" customWidth="1"/>
    <col min="1791" max="1791" width="5" style="1" customWidth="1"/>
    <col min="1792" max="1792" width="1.875" style="1" customWidth="1"/>
    <col min="1793" max="1793" width="7.375" style="1" customWidth="1"/>
    <col min="1794" max="1794" width="2.375" style="1" customWidth="1"/>
    <col min="1795" max="1795" width="23" style="1" bestFit="1" customWidth="1"/>
    <col min="1796" max="1796" width="1.375" style="1" customWidth="1"/>
    <col min="1797" max="1797" width="23" style="1" bestFit="1" customWidth="1"/>
    <col min="1798" max="1798" width="1.375" style="1" customWidth="1"/>
    <col min="1799" max="1799" width="19.375" style="1" customWidth="1"/>
    <col min="1800" max="1800" width="29.375" style="1" customWidth="1"/>
    <col min="1801" max="2044" width="9.375" style="1"/>
    <col min="2045" max="2045" width="12.375" style="1" customWidth="1"/>
    <col min="2046" max="2046" width="31.875" style="1" customWidth="1"/>
    <col min="2047" max="2047" width="5" style="1" customWidth="1"/>
    <col min="2048" max="2048" width="1.875" style="1" customWidth="1"/>
    <col min="2049" max="2049" width="7.375" style="1" customWidth="1"/>
    <col min="2050" max="2050" width="2.375" style="1" customWidth="1"/>
    <col min="2051" max="2051" width="23" style="1" bestFit="1" customWidth="1"/>
    <col min="2052" max="2052" width="1.375" style="1" customWidth="1"/>
    <col min="2053" max="2053" width="23" style="1" bestFit="1" customWidth="1"/>
    <col min="2054" max="2054" width="1.375" style="1" customWidth="1"/>
    <col min="2055" max="2055" width="19.375" style="1" customWidth="1"/>
    <col min="2056" max="2056" width="29.375" style="1" customWidth="1"/>
    <col min="2057" max="2300" width="9.375" style="1"/>
    <col min="2301" max="2301" width="12.375" style="1" customWidth="1"/>
    <col min="2302" max="2302" width="31.875" style="1" customWidth="1"/>
    <col min="2303" max="2303" width="5" style="1" customWidth="1"/>
    <col min="2304" max="2304" width="1.875" style="1" customWidth="1"/>
    <col min="2305" max="2305" width="7.375" style="1" customWidth="1"/>
    <col min="2306" max="2306" width="2.375" style="1" customWidth="1"/>
    <col min="2307" max="2307" width="23" style="1" bestFit="1" customWidth="1"/>
    <col min="2308" max="2308" width="1.375" style="1" customWidth="1"/>
    <col min="2309" max="2309" width="23" style="1" bestFit="1" customWidth="1"/>
    <col min="2310" max="2310" width="1.375" style="1" customWidth="1"/>
    <col min="2311" max="2311" width="19.375" style="1" customWidth="1"/>
    <col min="2312" max="2312" width="29.375" style="1" customWidth="1"/>
    <col min="2313" max="2556" width="9.375" style="1"/>
    <col min="2557" max="2557" width="12.375" style="1" customWidth="1"/>
    <col min="2558" max="2558" width="31.875" style="1" customWidth="1"/>
    <col min="2559" max="2559" width="5" style="1" customWidth="1"/>
    <col min="2560" max="2560" width="1.875" style="1" customWidth="1"/>
    <col min="2561" max="2561" width="7.375" style="1" customWidth="1"/>
    <col min="2562" max="2562" width="2.375" style="1" customWidth="1"/>
    <col min="2563" max="2563" width="23" style="1" bestFit="1" customWidth="1"/>
    <col min="2564" max="2564" width="1.375" style="1" customWidth="1"/>
    <col min="2565" max="2565" width="23" style="1" bestFit="1" customWidth="1"/>
    <col min="2566" max="2566" width="1.375" style="1" customWidth="1"/>
    <col min="2567" max="2567" width="19.375" style="1" customWidth="1"/>
    <col min="2568" max="2568" width="29.375" style="1" customWidth="1"/>
    <col min="2569" max="2812" width="9.375" style="1"/>
    <col min="2813" max="2813" width="12.375" style="1" customWidth="1"/>
    <col min="2814" max="2814" width="31.875" style="1" customWidth="1"/>
    <col min="2815" max="2815" width="5" style="1" customWidth="1"/>
    <col min="2816" max="2816" width="1.875" style="1" customWidth="1"/>
    <col min="2817" max="2817" width="7.375" style="1" customWidth="1"/>
    <col min="2818" max="2818" width="2.375" style="1" customWidth="1"/>
    <col min="2819" max="2819" width="23" style="1" bestFit="1" customWidth="1"/>
    <col min="2820" max="2820" width="1.375" style="1" customWidth="1"/>
    <col min="2821" max="2821" width="23" style="1" bestFit="1" customWidth="1"/>
    <col min="2822" max="2822" width="1.375" style="1" customWidth="1"/>
    <col min="2823" max="2823" width="19.375" style="1" customWidth="1"/>
    <col min="2824" max="2824" width="29.375" style="1" customWidth="1"/>
    <col min="2825" max="3068" width="9.375" style="1"/>
    <col min="3069" max="3069" width="12.375" style="1" customWidth="1"/>
    <col min="3070" max="3070" width="31.875" style="1" customWidth="1"/>
    <col min="3071" max="3071" width="5" style="1" customWidth="1"/>
    <col min="3072" max="3072" width="1.875" style="1" customWidth="1"/>
    <col min="3073" max="3073" width="7.375" style="1" customWidth="1"/>
    <col min="3074" max="3074" width="2.375" style="1" customWidth="1"/>
    <col min="3075" max="3075" width="23" style="1" bestFit="1" customWidth="1"/>
    <col min="3076" max="3076" width="1.375" style="1" customWidth="1"/>
    <col min="3077" max="3077" width="23" style="1" bestFit="1" customWidth="1"/>
    <col min="3078" max="3078" width="1.375" style="1" customWidth="1"/>
    <col min="3079" max="3079" width="19.375" style="1" customWidth="1"/>
    <col min="3080" max="3080" width="29.375" style="1" customWidth="1"/>
    <col min="3081" max="3324" width="9.375" style="1"/>
    <col min="3325" max="3325" width="12.375" style="1" customWidth="1"/>
    <col min="3326" max="3326" width="31.875" style="1" customWidth="1"/>
    <col min="3327" max="3327" width="5" style="1" customWidth="1"/>
    <col min="3328" max="3328" width="1.875" style="1" customWidth="1"/>
    <col min="3329" max="3329" width="7.375" style="1" customWidth="1"/>
    <col min="3330" max="3330" width="2.375" style="1" customWidth="1"/>
    <col min="3331" max="3331" width="23" style="1" bestFit="1" customWidth="1"/>
    <col min="3332" max="3332" width="1.375" style="1" customWidth="1"/>
    <col min="3333" max="3333" width="23" style="1" bestFit="1" customWidth="1"/>
    <col min="3334" max="3334" width="1.375" style="1" customWidth="1"/>
    <col min="3335" max="3335" width="19.375" style="1" customWidth="1"/>
    <col min="3336" max="3336" width="29.375" style="1" customWidth="1"/>
    <col min="3337" max="3580" width="9.375" style="1"/>
    <col min="3581" max="3581" width="12.375" style="1" customWidth="1"/>
    <col min="3582" max="3582" width="31.875" style="1" customWidth="1"/>
    <col min="3583" max="3583" width="5" style="1" customWidth="1"/>
    <col min="3584" max="3584" width="1.875" style="1" customWidth="1"/>
    <col min="3585" max="3585" width="7.375" style="1" customWidth="1"/>
    <col min="3586" max="3586" width="2.375" style="1" customWidth="1"/>
    <col min="3587" max="3587" width="23" style="1" bestFit="1" customWidth="1"/>
    <col min="3588" max="3588" width="1.375" style="1" customWidth="1"/>
    <col min="3589" max="3589" width="23" style="1" bestFit="1" customWidth="1"/>
    <col min="3590" max="3590" width="1.375" style="1" customWidth="1"/>
    <col min="3591" max="3591" width="19.375" style="1" customWidth="1"/>
    <col min="3592" max="3592" width="29.375" style="1" customWidth="1"/>
    <col min="3593" max="3836" width="9.375" style="1"/>
    <col min="3837" max="3837" width="12.375" style="1" customWidth="1"/>
    <col min="3838" max="3838" width="31.875" style="1" customWidth="1"/>
    <col min="3839" max="3839" width="5" style="1" customWidth="1"/>
    <col min="3840" max="3840" width="1.875" style="1" customWidth="1"/>
    <col min="3841" max="3841" width="7.375" style="1" customWidth="1"/>
    <col min="3842" max="3842" width="2.375" style="1" customWidth="1"/>
    <col min="3843" max="3843" width="23" style="1" bestFit="1" customWidth="1"/>
    <col min="3844" max="3844" width="1.375" style="1" customWidth="1"/>
    <col min="3845" max="3845" width="23" style="1" bestFit="1" customWidth="1"/>
    <col min="3846" max="3846" width="1.375" style="1" customWidth="1"/>
    <col min="3847" max="3847" width="19.375" style="1" customWidth="1"/>
    <col min="3848" max="3848" width="29.375" style="1" customWidth="1"/>
    <col min="3849" max="4092" width="9.375" style="1"/>
    <col min="4093" max="4093" width="12.375" style="1" customWidth="1"/>
    <col min="4094" max="4094" width="31.875" style="1" customWidth="1"/>
    <col min="4095" max="4095" width="5" style="1" customWidth="1"/>
    <col min="4096" max="4096" width="1.875" style="1" customWidth="1"/>
    <col min="4097" max="4097" width="7.375" style="1" customWidth="1"/>
    <col min="4098" max="4098" width="2.375" style="1" customWidth="1"/>
    <col min="4099" max="4099" width="23" style="1" bestFit="1" customWidth="1"/>
    <col min="4100" max="4100" width="1.375" style="1" customWidth="1"/>
    <col min="4101" max="4101" width="23" style="1" bestFit="1" customWidth="1"/>
    <col min="4102" max="4102" width="1.375" style="1" customWidth="1"/>
    <col min="4103" max="4103" width="19.375" style="1" customWidth="1"/>
    <col min="4104" max="4104" width="29.375" style="1" customWidth="1"/>
    <col min="4105" max="4348" width="9.375" style="1"/>
    <col min="4349" max="4349" width="12.375" style="1" customWidth="1"/>
    <col min="4350" max="4350" width="31.875" style="1" customWidth="1"/>
    <col min="4351" max="4351" width="5" style="1" customWidth="1"/>
    <col min="4352" max="4352" width="1.875" style="1" customWidth="1"/>
    <col min="4353" max="4353" width="7.375" style="1" customWidth="1"/>
    <col min="4354" max="4354" width="2.375" style="1" customWidth="1"/>
    <col min="4355" max="4355" width="23" style="1" bestFit="1" customWidth="1"/>
    <col min="4356" max="4356" width="1.375" style="1" customWidth="1"/>
    <col min="4357" max="4357" width="23" style="1" bestFit="1" customWidth="1"/>
    <col min="4358" max="4358" width="1.375" style="1" customWidth="1"/>
    <col min="4359" max="4359" width="19.375" style="1" customWidth="1"/>
    <col min="4360" max="4360" width="29.375" style="1" customWidth="1"/>
    <col min="4361" max="4604" width="9.375" style="1"/>
    <col min="4605" max="4605" width="12.375" style="1" customWidth="1"/>
    <col min="4606" max="4606" width="31.875" style="1" customWidth="1"/>
    <col min="4607" max="4607" width="5" style="1" customWidth="1"/>
    <col min="4608" max="4608" width="1.875" style="1" customWidth="1"/>
    <col min="4609" max="4609" width="7.375" style="1" customWidth="1"/>
    <col min="4610" max="4610" width="2.375" style="1" customWidth="1"/>
    <col min="4611" max="4611" width="23" style="1" bestFit="1" customWidth="1"/>
    <col min="4612" max="4612" width="1.375" style="1" customWidth="1"/>
    <col min="4613" max="4613" width="23" style="1" bestFit="1" customWidth="1"/>
    <col min="4614" max="4614" width="1.375" style="1" customWidth="1"/>
    <col min="4615" max="4615" width="19.375" style="1" customWidth="1"/>
    <col min="4616" max="4616" width="29.375" style="1" customWidth="1"/>
    <col min="4617" max="4860" width="9.375" style="1"/>
    <col min="4861" max="4861" width="12.375" style="1" customWidth="1"/>
    <col min="4862" max="4862" width="31.875" style="1" customWidth="1"/>
    <col min="4863" max="4863" width="5" style="1" customWidth="1"/>
    <col min="4864" max="4864" width="1.875" style="1" customWidth="1"/>
    <col min="4865" max="4865" width="7.375" style="1" customWidth="1"/>
    <col min="4866" max="4866" width="2.375" style="1" customWidth="1"/>
    <col min="4867" max="4867" width="23" style="1" bestFit="1" customWidth="1"/>
    <col min="4868" max="4868" width="1.375" style="1" customWidth="1"/>
    <col min="4869" max="4869" width="23" style="1" bestFit="1" customWidth="1"/>
    <col min="4870" max="4870" width="1.375" style="1" customWidth="1"/>
    <col min="4871" max="4871" width="19.375" style="1" customWidth="1"/>
    <col min="4872" max="4872" width="29.375" style="1" customWidth="1"/>
    <col min="4873" max="5116" width="9.375" style="1"/>
    <col min="5117" max="5117" width="12.375" style="1" customWidth="1"/>
    <col min="5118" max="5118" width="31.875" style="1" customWidth="1"/>
    <col min="5119" max="5119" width="5" style="1" customWidth="1"/>
    <col min="5120" max="5120" width="1.875" style="1" customWidth="1"/>
    <col min="5121" max="5121" width="7.375" style="1" customWidth="1"/>
    <col min="5122" max="5122" width="2.375" style="1" customWidth="1"/>
    <col min="5123" max="5123" width="23" style="1" bestFit="1" customWidth="1"/>
    <col min="5124" max="5124" width="1.375" style="1" customWidth="1"/>
    <col min="5125" max="5125" width="23" style="1" bestFit="1" customWidth="1"/>
    <col min="5126" max="5126" width="1.375" style="1" customWidth="1"/>
    <col min="5127" max="5127" width="19.375" style="1" customWidth="1"/>
    <col min="5128" max="5128" width="29.375" style="1" customWidth="1"/>
    <col min="5129" max="5372" width="9.375" style="1"/>
    <col min="5373" max="5373" width="12.375" style="1" customWidth="1"/>
    <col min="5374" max="5374" width="31.875" style="1" customWidth="1"/>
    <col min="5375" max="5375" width="5" style="1" customWidth="1"/>
    <col min="5376" max="5376" width="1.875" style="1" customWidth="1"/>
    <col min="5377" max="5377" width="7.375" style="1" customWidth="1"/>
    <col min="5378" max="5378" width="2.375" style="1" customWidth="1"/>
    <col min="5379" max="5379" width="23" style="1" bestFit="1" customWidth="1"/>
    <col min="5380" max="5380" width="1.375" style="1" customWidth="1"/>
    <col min="5381" max="5381" width="23" style="1" bestFit="1" customWidth="1"/>
    <col min="5382" max="5382" width="1.375" style="1" customWidth="1"/>
    <col min="5383" max="5383" width="19.375" style="1" customWidth="1"/>
    <col min="5384" max="5384" width="29.375" style="1" customWidth="1"/>
    <col min="5385" max="5628" width="9.375" style="1"/>
    <col min="5629" max="5629" width="12.375" style="1" customWidth="1"/>
    <col min="5630" max="5630" width="31.875" style="1" customWidth="1"/>
    <col min="5631" max="5631" width="5" style="1" customWidth="1"/>
    <col min="5632" max="5632" width="1.875" style="1" customWidth="1"/>
    <col min="5633" max="5633" width="7.375" style="1" customWidth="1"/>
    <col min="5634" max="5634" width="2.375" style="1" customWidth="1"/>
    <col min="5635" max="5635" width="23" style="1" bestFit="1" customWidth="1"/>
    <col min="5636" max="5636" width="1.375" style="1" customWidth="1"/>
    <col min="5637" max="5637" width="23" style="1" bestFit="1" customWidth="1"/>
    <col min="5638" max="5638" width="1.375" style="1" customWidth="1"/>
    <col min="5639" max="5639" width="19.375" style="1" customWidth="1"/>
    <col min="5640" max="5640" width="29.375" style="1" customWidth="1"/>
    <col min="5641" max="5884" width="9.375" style="1"/>
    <col min="5885" max="5885" width="12.375" style="1" customWidth="1"/>
    <col min="5886" max="5886" width="31.875" style="1" customWidth="1"/>
    <col min="5887" max="5887" width="5" style="1" customWidth="1"/>
    <col min="5888" max="5888" width="1.875" style="1" customWidth="1"/>
    <col min="5889" max="5889" width="7.375" style="1" customWidth="1"/>
    <col min="5890" max="5890" width="2.375" style="1" customWidth="1"/>
    <col min="5891" max="5891" width="23" style="1" bestFit="1" customWidth="1"/>
    <col min="5892" max="5892" width="1.375" style="1" customWidth="1"/>
    <col min="5893" max="5893" width="23" style="1" bestFit="1" customWidth="1"/>
    <col min="5894" max="5894" width="1.375" style="1" customWidth="1"/>
    <col min="5895" max="5895" width="19.375" style="1" customWidth="1"/>
    <col min="5896" max="5896" width="29.375" style="1" customWidth="1"/>
    <col min="5897" max="6140" width="9.375" style="1"/>
    <col min="6141" max="6141" width="12.375" style="1" customWidth="1"/>
    <col min="6142" max="6142" width="31.875" style="1" customWidth="1"/>
    <col min="6143" max="6143" width="5" style="1" customWidth="1"/>
    <col min="6144" max="6144" width="1.875" style="1" customWidth="1"/>
    <col min="6145" max="6145" width="7.375" style="1" customWidth="1"/>
    <col min="6146" max="6146" width="2.375" style="1" customWidth="1"/>
    <col min="6147" max="6147" width="23" style="1" bestFit="1" customWidth="1"/>
    <col min="6148" max="6148" width="1.375" style="1" customWidth="1"/>
    <col min="6149" max="6149" width="23" style="1" bestFit="1" customWidth="1"/>
    <col min="6150" max="6150" width="1.375" style="1" customWidth="1"/>
    <col min="6151" max="6151" width="19.375" style="1" customWidth="1"/>
    <col min="6152" max="6152" width="29.375" style="1" customWidth="1"/>
    <col min="6153" max="6396" width="9.375" style="1"/>
    <col min="6397" max="6397" width="12.375" style="1" customWidth="1"/>
    <col min="6398" max="6398" width="31.875" style="1" customWidth="1"/>
    <col min="6399" max="6399" width="5" style="1" customWidth="1"/>
    <col min="6400" max="6400" width="1.875" style="1" customWidth="1"/>
    <col min="6401" max="6401" width="7.375" style="1" customWidth="1"/>
    <col min="6402" max="6402" width="2.375" style="1" customWidth="1"/>
    <col min="6403" max="6403" width="23" style="1" bestFit="1" customWidth="1"/>
    <col min="6404" max="6404" width="1.375" style="1" customWidth="1"/>
    <col min="6405" max="6405" width="23" style="1" bestFit="1" customWidth="1"/>
    <col min="6406" max="6406" width="1.375" style="1" customWidth="1"/>
    <col min="6407" max="6407" width="19.375" style="1" customWidth="1"/>
    <col min="6408" max="6408" width="29.375" style="1" customWidth="1"/>
    <col min="6409" max="6652" width="9.375" style="1"/>
    <col min="6653" max="6653" width="12.375" style="1" customWidth="1"/>
    <col min="6654" max="6654" width="31.875" style="1" customWidth="1"/>
    <col min="6655" max="6655" width="5" style="1" customWidth="1"/>
    <col min="6656" max="6656" width="1.875" style="1" customWidth="1"/>
    <col min="6657" max="6657" width="7.375" style="1" customWidth="1"/>
    <col min="6658" max="6658" width="2.375" style="1" customWidth="1"/>
    <col min="6659" max="6659" width="23" style="1" bestFit="1" customWidth="1"/>
    <col min="6660" max="6660" width="1.375" style="1" customWidth="1"/>
    <col min="6661" max="6661" width="23" style="1" bestFit="1" customWidth="1"/>
    <col min="6662" max="6662" width="1.375" style="1" customWidth="1"/>
    <col min="6663" max="6663" width="19.375" style="1" customWidth="1"/>
    <col min="6664" max="6664" width="29.375" style="1" customWidth="1"/>
    <col min="6665" max="6908" width="9.375" style="1"/>
    <col min="6909" max="6909" width="12.375" style="1" customWidth="1"/>
    <col min="6910" max="6910" width="31.875" style="1" customWidth="1"/>
    <col min="6911" max="6911" width="5" style="1" customWidth="1"/>
    <col min="6912" max="6912" width="1.875" style="1" customWidth="1"/>
    <col min="6913" max="6913" width="7.375" style="1" customWidth="1"/>
    <col min="6914" max="6914" width="2.375" style="1" customWidth="1"/>
    <col min="6915" max="6915" width="23" style="1" bestFit="1" customWidth="1"/>
    <col min="6916" max="6916" width="1.375" style="1" customWidth="1"/>
    <col min="6917" max="6917" width="23" style="1" bestFit="1" customWidth="1"/>
    <col min="6918" max="6918" width="1.375" style="1" customWidth="1"/>
    <col min="6919" max="6919" width="19.375" style="1" customWidth="1"/>
    <col min="6920" max="6920" width="29.375" style="1" customWidth="1"/>
    <col min="6921" max="7164" width="9.375" style="1"/>
    <col min="7165" max="7165" width="12.375" style="1" customWidth="1"/>
    <col min="7166" max="7166" width="31.875" style="1" customWidth="1"/>
    <col min="7167" max="7167" width="5" style="1" customWidth="1"/>
    <col min="7168" max="7168" width="1.875" style="1" customWidth="1"/>
    <col min="7169" max="7169" width="7.375" style="1" customWidth="1"/>
    <col min="7170" max="7170" width="2.375" style="1" customWidth="1"/>
    <col min="7171" max="7171" width="23" style="1" bestFit="1" customWidth="1"/>
    <col min="7172" max="7172" width="1.375" style="1" customWidth="1"/>
    <col min="7173" max="7173" width="23" style="1" bestFit="1" customWidth="1"/>
    <col min="7174" max="7174" width="1.375" style="1" customWidth="1"/>
    <col min="7175" max="7175" width="19.375" style="1" customWidth="1"/>
    <col min="7176" max="7176" width="29.375" style="1" customWidth="1"/>
    <col min="7177" max="7420" width="9.375" style="1"/>
    <col min="7421" max="7421" width="12.375" style="1" customWidth="1"/>
    <col min="7422" max="7422" width="31.875" style="1" customWidth="1"/>
    <col min="7423" max="7423" width="5" style="1" customWidth="1"/>
    <col min="7424" max="7424" width="1.875" style="1" customWidth="1"/>
    <col min="7425" max="7425" width="7.375" style="1" customWidth="1"/>
    <col min="7426" max="7426" width="2.375" style="1" customWidth="1"/>
    <col min="7427" max="7427" width="23" style="1" bestFit="1" customWidth="1"/>
    <col min="7428" max="7428" width="1.375" style="1" customWidth="1"/>
    <col min="7429" max="7429" width="23" style="1" bestFit="1" customWidth="1"/>
    <col min="7430" max="7430" width="1.375" style="1" customWidth="1"/>
    <col min="7431" max="7431" width="19.375" style="1" customWidth="1"/>
    <col min="7432" max="7432" width="29.375" style="1" customWidth="1"/>
    <col min="7433" max="7676" width="9.375" style="1"/>
    <col min="7677" max="7677" width="12.375" style="1" customWidth="1"/>
    <col min="7678" max="7678" width="31.875" style="1" customWidth="1"/>
    <col min="7679" max="7679" width="5" style="1" customWidth="1"/>
    <col min="7680" max="7680" width="1.875" style="1" customWidth="1"/>
    <col min="7681" max="7681" width="7.375" style="1" customWidth="1"/>
    <col min="7682" max="7682" width="2.375" style="1" customWidth="1"/>
    <col min="7683" max="7683" width="23" style="1" bestFit="1" customWidth="1"/>
    <col min="7684" max="7684" width="1.375" style="1" customWidth="1"/>
    <col min="7685" max="7685" width="23" style="1" bestFit="1" customWidth="1"/>
    <col min="7686" max="7686" width="1.375" style="1" customWidth="1"/>
    <col min="7687" max="7687" width="19.375" style="1" customWidth="1"/>
    <col min="7688" max="7688" width="29.375" style="1" customWidth="1"/>
    <col min="7689" max="7932" width="9.375" style="1"/>
    <col min="7933" max="7933" width="12.375" style="1" customWidth="1"/>
    <col min="7934" max="7934" width="31.875" style="1" customWidth="1"/>
    <col min="7935" max="7935" width="5" style="1" customWidth="1"/>
    <col min="7936" max="7936" width="1.875" style="1" customWidth="1"/>
    <col min="7937" max="7937" width="7.375" style="1" customWidth="1"/>
    <col min="7938" max="7938" width="2.375" style="1" customWidth="1"/>
    <col min="7939" max="7939" width="23" style="1" bestFit="1" customWidth="1"/>
    <col min="7940" max="7940" width="1.375" style="1" customWidth="1"/>
    <col min="7941" max="7941" width="23" style="1" bestFit="1" customWidth="1"/>
    <col min="7942" max="7942" width="1.375" style="1" customWidth="1"/>
    <col min="7943" max="7943" width="19.375" style="1" customWidth="1"/>
    <col min="7944" max="7944" width="29.375" style="1" customWidth="1"/>
    <col min="7945" max="8188" width="9.375" style="1"/>
    <col min="8189" max="8189" width="12.375" style="1" customWidth="1"/>
    <col min="8190" max="8190" width="31.875" style="1" customWidth="1"/>
    <col min="8191" max="8191" width="5" style="1" customWidth="1"/>
    <col min="8192" max="8192" width="1.875" style="1" customWidth="1"/>
    <col min="8193" max="8193" width="7.375" style="1" customWidth="1"/>
    <col min="8194" max="8194" width="2.375" style="1" customWidth="1"/>
    <col min="8195" max="8195" width="23" style="1" bestFit="1" customWidth="1"/>
    <col min="8196" max="8196" width="1.375" style="1" customWidth="1"/>
    <col min="8197" max="8197" width="23" style="1" bestFit="1" customWidth="1"/>
    <col min="8198" max="8198" width="1.375" style="1" customWidth="1"/>
    <col min="8199" max="8199" width="19.375" style="1" customWidth="1"/>
    <col min="8200" max="8200" width="29.375" style="1" customWidth="1"/>
    <col min="8201" max="8444" width="9.375" style="1"/>
    <col min="8445" max="8445" width="12.375" style="1" customWidth="1"/>
    <col min="8446" max="8446" width="31.875" style="1" customWidth="1"/>
    <col min="8447" max="8447" width="5" style="1" customWidth="1"/>
    <col min="8448" max="8448" width="1.875" style="1" customWidth="1"/>
    <col min="8449" max="8449" width="7.375" style="1" customWidth="1"/>
    <col min="8450" max="8450" width="2.375" style="1" customWidth="1"/>
    <col min="8451" max="8451" width="23" style="1" bestFit="1" customWidth="1"/>
    <col min="8452" max="8452" width="1.375" style="1" customWidth="1"/>
    <col min="8453" max="8453" width="23" style="1" bestFit="1" customWidth="1"/>
    <col min="8454" max="8454" width="1.375" style="1" customWidth="1"/>
    <col min="8455" max="8455" width="19.375" style="1" customWidth="1"/>
    <col min="8456" max="8456" width="29.375" style="1" customWidth="1"/>
    <col min="8457" max="8700" width="9.375" style="1"/>
    <col min="8701" max="8701" width="12.375" style="1" customWidth="1"/>
    <col min="8702" max="8702" width="31.875" style="1" customWidth="1"/>
    <col min="8703" max="8703" width="5" style="1" customWidth="1"/>
    <col min="8704" max="8704" width="1.875" style="1" customWidth="1"/>
    <col min="8705" max="8705" width="7.375" style="1" customWidth="1"/>
    <col min="8706" max="8706" width="2.375" style="1" customWidth="1"/>
    <col min="8707" max="8707" width="23" style="1" bestFit="1" customWidth="1"/>
    <col min="8708" max="8708" width="1.375" style="1" customWidth="1"/>
    <col min="8709" max="8709" width="23" style="1" bestFit="1" customWidth="1"/>
    <col min="8710" max="8710" width="1.375" style="1" customWidth="1"/>
    <col min="8711" max="8711" width="19.375" style="1" customWidth="1"/>
    <col min="8712" max="8712" width="29.375" style="1" customWidth="1"/>
    <col min="8713" max="8956" width="9.375" style="1"/>
    <col min="8957" max="8957" width="12.375" style="1" customWidth="1"/>
    <col min="8958" max="8958" width="31.875" style="1" customWidth="1"/>
    <col min="8959" max="8959" width="5" style="1" customWidth="1"/>
    <col min="8960" max="8960" width="1.875" style="1" customWidth="1"/>
    <col min="8961" max="8961" width="7.375" style="1" customWidth="1"/>
    <col min="8962" max="8962" width="2.375" style="1" customWidth="1"/>
    <col min="8963" max="8963" width="23" style="1" bestFit="1" customWidth="1"/>
    <col min="8964" max="8964" width="1.375" style="1" customWidth="1"/>
    <col min="8965" max="8965" width="23" style="1" bestFit="1" customWidth="1"/>
    <col min="8966" max="8966" width="1.375" style="1" customWidth="1"/>
    <col min="8967" max="8967" width="19.375" style="1" customWidth="1"/>
    <col min="8968" max="8968" width="29.375" style="1" customWidth="1"/>
    <col min="8969" max="9212" width="9.375" style="1"/>
    <col min="9213" max="9213" width="12.375" style="1" customWidth="1"/>
    <col min="9214" max="9214" width="31.875" style="1" customWidth="1"/>
    <col min="9215" max="9215" width="5" style="1" customWidth="1"/>
    <col min="9216" max="9216" width="1.875" style="1" customWidth="1"/>
    <col min="9217" max="9217" width="7.375" style="1" customWidth="1"/>
    <col min="9218" max="9218" width="2.375" style="1" customWidth="1"/>
    <col min="9219" max="9219" width="23" style="1" bestFit="1" customWidth="1"/>
    <col min="9220" max="9220" width="1.375" style="1" customWidth="1"/>
    <col min="9221" max="9221" width="23" style="1" bestFit="1" customWidth="1"/>
    <col min="9222" max="9222" width="1.375" style="1" customWidth="1"/>
    <col min="9223" max="9223" width="19.375" style="1" customWidth="1"/>
    <col min="9224" max="9224" width="29.375" style="1" customWidth="1"/>
    <col min="9225" max="9468" width="9.375" style="1"/>
    <col min="9469" max="9469" width="12.375" style="1" customWidth="1"/>
    <col min="9470" max="9470" width="31.875" style="1" customWidth="1"/>
    <col min="9471" max="9471" width="5" style="1" customWidth="1"/>
    <col min="9472" max="9472" width="1.875" style="1" customWidth="1"/>
    <col min="9473" max="9473" width="7.375" style="1" customWidth="1"/>
    <col min="9474" max="9474" width="2.375" style="1" customWidth="1"/>
    <col min="9475" max="9475" width="23" style="1" bestFit="1" customWidth="1"/>
    <col min="9476" max="9476" width="1.375" style="1" customWidth="1"/>
    <col min="9477" max="9477" width="23" style="1" bestFit="1" customWidth="1"/>
    <col min="9478" max="9478" width="1.375" style="1" customWidth="1"/>
    <col min="9479" max="9479" width="19.375" style="1" customWidth="1"/>
    <col min="9480" max="9480" width="29.375" style="1" customWidth="1"/>
    <col min="9481" max="9724" width="9.375" style="1"/>
    <col min="9725" max="9725" width="12.375" style="1" customWidth="1"/>
    <col min="9726" max="9726" width="31.875" style="1" customWidth="1"/>
    <col min="9727" max="9727" width="5" style="1" customWidth="1"/>
    <col min="9728" max="9728" width="1.875" style="1" customWidth="1"/>
    <col min="9729" max="9729" width="7.375" style="1" customWidth="1"/>
    <col min="9730" max="9730" width="2.375" style="1" customWidth="1"/>
    <col min="9731" max="9731" width="23" style="1" bestFit="1" customWidth="1"/>
    <col min="9732" max="9732" width="1.375" style="1" customWidth="1"/>
    <col min="9733" max="9733" width="23" style="1" bestFit="1" customWidth="1"/>
    <col min="9734" max="9734" width="1.375" style="1" customWidth="1"/>
    <col min="9735" max="9735" width="19.375" style="1" customWidth="1"/>
    <col min="9736" max="9736" width="29.375" style="1" customWidth="1"/>
    <col min="9737" max="9980" width="9.375" style="1"/>
    <col min="9981" max="9981" width="12.375" style="1" customWidth="1"/>
    <col min="9982" max="9982" width="31.875" style="1" customWidth="1"/>
    <col min="9983" max="9983" width="5" style="1" customWidth="1"/>
    <col min="9984" max="9984" width="1.875" style="1" customWidth="1"/>
    <col min="9985" max="9985" width="7.375" style="1" customWidth="1"/>
    <col min="9986" max="9986" width="2.375" style="1" customWidth="1"/>
    <col min="9987" max="9987" width="23" style="1" bestFit="1" customWidth="1"/>
    <col min="9988" max="9988" width="1.375" style="1" customWidth="1"/>
    <col min="9989" max="9989" width="23" style="1" bestFit="1" customWidth="1"/>
    <col min="9990" max="9990" width="1.375" style="1" customWidth="1"/>
    <col min="9991" max="9991" width="19.375" style="1" customWidth="1"/>
    <col min="9992" max="9992" width="29.375" style="1" customWidth="1"/>
    <col min="9993" max="10236" width="9.375" style="1"/>
    <col min="10237" max="10237" width="12.375" style="1" customWidth="1"/>
    <col min="10238" max="10238" width="31.875" style="1" customWidth="1"/>
    <col min="10239" max="10239" width="5" style="1" customWidth="1"/>
    <col min="10240" max="10240" width="1.875" style="1" customWidth="1"/>
    <col min="10241" max="10241" width="7.375" style="1" customWidth="1"/>
    <col min="10242" max="10242" width="2.375" style="1" customWidth="1"/>
    <col min="10243" max="10243" width="23" style="1" bestFit="1" customWidth="1"/>
    <col min="10244" max="10244" width="1.375" style="1" customWidth="1"/>
    <col min="10245" max="10245" width="23" style="1" bestFit="1" customWidth="1"/>
    <col min="10246" max="10246" width="1.375" style="1" customWidth="1"/>
    <col min="10247" max="10247" width="19.375" style="1" customWidth="1"/>
    <col min="10248" max="10248" width="29.375" style="1" customWidth="1"/>
    <col min="10249" max="10492" width="9.375" style="1"/>
    <col min="10493" max="10493" width="12.375" style="1" customWidth="1"/>
    <col min="10494" max="10494" width="31.875" style="1" customWidth="1"/>
    <col min="10495" max="10495" width="5" style="1" customWidth="1"/>
    <col min="10496" max="10496" width="1.875" style="1" customWidth="1"/>
    <col min="10497" max="10497" width="7.375" style="1" customWidth="1"/>
    <col min="10498" max="10498" width="2.375" style="1" customWidth="1"/>
    <col min="10499" max="10499" width="23" style="1" bestFit="1" customWidth="1"/>
    <col min="10500" max="10500" width="1.375" style="1" customWidth="1"/>
    <col min="10501" max="10501" width="23" style="1" bestFit="1" customWidth="1"/>
    <col min="10502" max="10502" width="1.375" style="1" customWidth="1"/>
    <col min="10503" max="10503" width="19.375" style="1" customWidth="1"/>
    <col min="10504" max="10504" width="29.375" style="1" customWidth="1"/>
    <col min="10505" max="10748" width="9.375" style="1"/>
    <col min="10749" max="10749" width="12.375" style="1" customWidth="1"/>
    <col min="10750" max="10750" width="31.875" style="1" customWidth="1"/>
    <col min="10751" max="10751" width="5" style="1" customWidth="1"/>
    <col min="10752" max="10752" width="1.875" style="1" customWidth="1"/>
    <col min="10753" max="10753" width="7.375" style="1" customWidth="1"/>
    <col min="10754" max="10754" width="2.375" style="1" customWidth="1"/>
    <col min="10755" max="10755" width="23" style="1" bestFit="1" customWidth="1"/>
    <col min="10756" max="10756" width="1.375" style="1" customWidth="1"/>
    <col min="10757" max="10757" width="23" style="1" bestFit="1" customWidth="1"/>
    <col min="10758" max="10758" width="1.375" style="1" customWidth="1"/>
    <col min="10759" max="10759" width="19.375" style="1" customWidth="1"/>
    <col min="10760" max="10760" width="29.375" style="1" customWidth="1"/>
    <col min="10761" max="11004" width="9.375" style="1"/>
    <col min="11005" max="11005" width="12.375" style="1" customWidth="1"/>
    <col min="11006" max="11006" width="31.875" style="1" customWidth="1"/>
    <col min="11007" max="11007" width="5" style="1" customWidth="1"/>
    <col min="11008" max="11008" width="1.875" style="1" customWidth="1"/>
    <col min="11009" max="11009" width="7.375" style="1" customWidth="1"/>
    <col min="11010" max="11010" width="2.375" style="1" customWidth="1"/>
    <col min="11011" max="11011" width="23" style="1" bestFit="1" customWidth="1"/>
    <col min="11012" max="11012" width="1.375" style="1" customWidth="1"/>
    <col min="11013" max="11013" width="23" style="1" bestFit="1" customWidth="1"/>
    <col min="11014" max="11014" width="1.375" style="1" customWidth="1"/>
    <col min="11015" max="11015" width="19.375" style="1" customWidth="1"/>
    <col min="11016" max="11016" width="29.375" style="1" customWidth="1"/>
    <col min="11017" max="11260" width="9.375" style="1"/>
    <col min="11261" max="11261" width="12.375" style="1" customWidth="1"/>
    <col min="11262" max="11262" width="31.875" style="1" customWidth="1"/>
    <col min="11263" max="11263" width="5" style="1" customWidth="1"/>
    <col min="11264" max="11264" width="1.875" style="1" customWidth="1"/>
    <col min="11265" max="11265" width="7.375" style="1" customWidth="1"/>
    <col min="11266" max="11266" width="2.375" style="1" customWidth="1"/>
    <col min="11267" max="11267" width="23" style="1" bestFit="1" customWidth="1"/>
    <col min="11268" max="11268" width="1.375" style="1" customWidth="1"/>
    <col min="11269" max="11269" width="23" style="1" bestFit="1" customWidth="1"/>
    <col min="11270" max="11270" width="1.375" style="1" customWidth="1"/>
    <col min="11271" max="11271" width="19.375" style="1" customWidth="1"/>
    <col min="11272" max="11272" width="29.375" style="1" customWidth="1"/>
    <col min="11273" max="11516" width="9.375" style="1"/>
    <col min="11517" max="11517" width="12.375" style="1" customWidth="1"/>
    <col min="11518" max="11518" width="31.875" style="1" customWidth="1"/>
    <col min="11519" max="11519" width="5" style="1" customWidth="1"/>
    <col min="11520" max="11520" width="1.875" style="1" customWidth="1"/>
    <col min="11521" max="11521" width="7.375" style="1" customWidth="1"/>
    <col min="11522" max="11522" width="2.375" style="1" customWidth="1"/>
    <col min="11523" max="11523" width="23" style="1" bestFit="1" customWidth="1"/>
    <col min="11524" max="11524" width="1.375" style="1" customWidth="1"/>
    <col min="11525" max="11525" width="23" style="1" bestFit="1" customWidth="1"/>
    <col min="11526" max="11526" width="1.375" style="1" customWidth="1"/>
    <col min="11527" max="11527" width="19.375" style="1" customWidth="1"/>
    <col min="11528" max="11528" width="29.375" style="1" customWidth="1"/>
    <col min="11529" max="11772" width="9.375" style="1"/>
    <col min="11773" max="11773" width="12.375" style="1" customWidth="1"/>
    <col min="11774" max="11774" width="31.875" style="1" customWidth="1"/>
    <col min="11775" max="11775" width="5" style="1" customWidth="1"/>
    <col min="11776" max="11776" width="1.875" style="1" customWidth="1"/>
    <col min="11777" max="11777" width="7.375" style="1" customWidth="1"/>
    <col min="11778" max="11778" width="2.375" style="1" customWidth="1"/>
    <col min="11779" max="11779" width="23" style="1" bestFit="1" customWidth="1"/>
    <col min="11780" max="11780" width="1.375" style="1" customWidth="1"/>
    <col min="11781" max="11781" width="23" style="1" bestFit="1" customWidth="1"/>
    <col min="11782" max="11782" width="1.375" style="1" customWidth="1"/>
    <col min="11783" max="11783" width="19.375" style="1" customWidth="1"/>
    <col min="11784" max="11784" width="29.375" style="1" customWidth="1"/>
    <col min="11785" max="12028" width="9.375" style="1"/>
    <col min="12029" max="12029" width="12.375" style="1" customWidth="1"/>
    <col min="12030" max="12030" width="31.875" style="1" customWidth="1"/>
    <col min="12031" max="12031" width="5" style="1" customWidth="1"/>
    <col min="12032" max="12032" width="1.875" style="1" customWidth="1"/>
    <col min="12033" max="12033" width="7.375" style="1" customWidth="1"/>
    <col min="12034" max="12034" width="2.375" style="1" customWidth="1"/>
    <col min="12035" max="12035" width="23" style="1" bestFit="1" customWidth="1"/>
    <col min="12036" max="12036" width="1.375" style="1" customWidth="1"/>
    <col min="12037" max="12037" width="23" style="1" bestFit="1" customWidth="1"/>
    <col min="12038" max="12038" width="1.375" style="1" customWidth="1"/>
    <col min="12039" max="12039" width="19.375" style="1" customWidth="1"/>
    <col min="12040" max="12040" width="29.375" style="1" customWidth="1"/>
    <col min="12041" max="12284" width="9.375" style="1"/>
    <col min="12285" max="12285" width="12.375" style="1" customWidth="1"/>
    <col min="12286" max="12286" width="31.875" style="1" customWidth="1"/>
    <col min="12287" max="12287" width="5" style="1" customWidth="1"/>
    <col min="12288" max="12288" width="1.875" style="1" customWidth="1"/>
    <col min="12289" max="12289" width="7.375" style="1" customWidth="1"/>
    <col min="12290" max="12290" width="2.375" style="1" customWidth="1"/>
    <col min="12291" max="12291" width="23" style="1" bestFit="1" customWidth="1"/>
    <col min="12292" max="12292" width="1.375" style="1" customWidth="1"/>
    <col min="12293" max="12293" width="23" style="1" bestFit="1" customWidth="1"/>
    <col min="12294" max="12294" width="1.375" style="1" customWidth="1"/>
    <col min="12295" max="12295" width="19.375" style="1" customWidth="1"/>
    <col min="12296" max="12296" width="29.375" style="1" customWidth="1"/>
    <col min="12297" max="12540" width="9.375" style="1"/>
    <col min="12541" max="12541" width="12.375" style="1" customWidth="1"/>
    <col min="12542" max="12542" width="31.875" style="1" customWidth="1"/>
    <col min="12543" max="12543" width="5" style="1" customWidth="1"/>
    <col min="12544" max="12544" width="1.875" style="1" customWidth="1"/>
    <col min="12545" max="12545" width="7.375" style="1" customWidth="1"/>
    <col min="12546" max="12546" width="2.375" style="1" customWidth="1"/>
    <col min="12547" max="12547" width="23" style="1" bestFit="1" customWidth="1"/>
    <col min="12548" max="12548" width="1.375" style="1" customWidth="1"/>
    <col min="12549" max="12549" width="23" style="1" bestFit="1" customWidth="1"/>
    <col min="12550" max="12550" width="1.375" style="1" customWidth="1"/>
    <col min="12551" max="12551" width="19.375" style="1" customWidth="1"/>
    <col min="12552" max="12552" width="29.375" style="1" customWidth="1"/>
    <col min="12553" max="12796" width="9.375" style="1"/>
    <col min="12797" max="12797" width="12.375" style="1" customWidth="1"/>
    <col min="12798" max="12798" width="31.875" style="1" customWidth="1"/>
    <col min="12799" max="12799" width="5" style="1" customWidth="1"/>
    <col min="12800" max="12800" width="1.875" style="1" customWidth="1"/>
    <col min="12801" max="12801" width="7.375" style="1" customWidth="1"/>
    <col min="12802" max="12802" width="2.375" style="1" customWidth="1"/>
    <col min="12803" max="12803" width="23" style="1" bestFit="1" customWidth="1"/>
    <col min="12804" max="12804" width="1.375" style="1" customWidth="1"/>
    <col min="12805" max="12805" width="23" style="1" bestFit="1" customWidth="1"/>
    <col min="12806" max="12806" width="1.375" style="1" customWidth="1"/>
    <col min="12807" max="12807" width="19.375" style="1" customWidth="1"/>
    <col min="12808" max="12808" width="29.375" style="1" customWidth="1"/>
    <col min="12809" max="13052" width="9.375" style="1"/>
    <col min="13053" max="13053" width="12.375" style="1" customWidth="1"/>
    <col min="13054" max="13054" width="31.875" style="1" customWidth="1"/>
    <col min="13055" max="13055" width="5" style="1" customWidth="1"/>
    <col min="13056" max="13056" width="1.875" style="1" customWidth="1"/>
    <col min="13057" max="13057" width="7.375" style="1" customWidth="1"/>
    <col min="13058" max="13058" width="2.375" style="1" customWidth="1"/>
    <col min="13059" max="13059" width="23" style="1" bestFit="1" customWidth="1"/>
    <col min="13060" max="13060" width="1.375" style="1" customWidth="1"/>
    <col min="13061" max="13061" width="23" style="1" bestFit="1" customWidth="1"/>
    <col min="13062" max="13062" width="1.375" style="1" customWidth="1"/>
    <col min="13063" max="13063" width="19.375" style="1" customWidth="1"/>
    <col min="13064" max="13064" width="29.375" style="1" customWidth="1"/>
    <col min="13065" max="13308" width="9.375" style="1"/>
    <col min="13309" max="13309" width="12.375" style="1" customWidth="1"/>
    <col min="13310" max="13310" width="31.875" style="1" customWidth="1"/>
    <col min="13311" max="13311" width="5" style="1" customWidth="1"/>
    <col min="13312" max="13312" width="1.875" style="1" customWidth="1"/>
    <col min="13313" max="13313" width="7.375" style="1" customWidth="1"/>
    <col min="13314" max="13314" width="2.375" style="1" customWidth="1"/>
    <col min="13315" max="13315" width="23" style="1" bestFit="1" customWidth="1"/>
    <col min="13316" max="13316" width="1.375" style="1" customWidth="1"/>
    <col min="13317" max="13317" width="23" style="1" bestFit="1" customWidth="1"/>
    <col min="13318" max="13318" width="1.375" style="1" customWidth="1"/>
    <col min="13319" max="13319" width="19.375" style="1" customWidth="1"/>
    <col min="13320" max="13320" width="29.375" style="1" customWidth="1"/>
    <col min="13321" max="13564" width="9.375" style="1"/>
    <col min="13565" max="13565" width="12.375" style="1" customWidth="1"/>
    <col min="13566" max="13566" width="31.875" style="1" customWidth="1"/>
    <col min="13567" max="13567" width="5" style="1" customWidth="1"/>
    <col min="13568" max="13568" width="1.875" style="1" customWidth="1"/>
    <col min="13569" max="13569" width="7.375" style="1" customWidth="1"/>
    <col min="13570" max="13570" width="2.375" style="1" customWidth="1"/>
    <col min="13571" max="13571" width="23" style="1" bestFit="1" customWidth="1"/>
    <col min="13572" max="13572" width="1.375" style="1" customWidth="1"/>
    <col min="13573" max="13573" width="23" style="1" bestFit="1" customWidth="1"/>
    <col min="13574" max="13574" width="1.375" style="1" customWidth="1"/>
    <col min="13575" max="13575" width="19.375" style="1" customWidth="1"/>
    <col min="13576" max="13576" width="29.375" style="1" customWidth="1"/>
    <col min="13577" max="13820" width="9.375" style="1"/>
    <col min="13821" max="13821" width="12.375" style="1" customWidth="1"/>
    <col min="13822" max="13822" width="31.875" style="1" customWidth="1"/>
    <col min="13823" max="13823" width="5" style="1" customWidth="1"/>
    <col min="13824" max="13824" width="1.875" style="1" customWidth="1"/>
    <col min="13825" max="13825" width="7.375" style="1" customWidth="1"/>
    <col min="13826" max="13826" width="2.375" style="1" customWidth="1"/>
    <col min="13827" max="13827" width="23" style="1" bestFit="1" customWidth="1"/>
    <col min="13828" max="13828" width="1.375" style="1" customWidth="1"/>
    <col min="13829" max="13829" width="23" style="1" bestFit="1" customWidth="1"/>
    <col min="13830" max="13830" width="1.375" style="1" customWidth="1"/>
    <col min="13831" max="13831" width="19.375" style="1" customWidth="1"/>
    <col min="13832" max="13832" width="29.375" style="1" customWidth="1"/>
    <col min="13833" max="14076" width="9.375" style="1"/>
    <col min="14077" max="14077" width="12.375" style="1" customWidth="1"/>
    <col min="14078" max="14078" width="31.875" style="1" customWidth="1"/>
    <col min="14079" max="14079" width="5" style="1" customWidth="1"/>
    <col min="14080" max="14080" width="1.875" style="1" customWidth="1"/>
    <col min="14081" max="14081" width="7.375" style="1" customWidth="1"/>
    <col min="14082" max="14082" width="2.375" style="1" customWidth="1"/>
    <col min="14083" max="14083" width="23" style="1" bestFit="1" customWidth="1"/>
    <col min="14084" max="14084" width="1.375" style="1" customWidth="1"/>
    <col min="14085" max="14085" width="23" style="1" bestFit="1" customWidth="1"/>
    <col min="14086" max="14086" width="1.375" style="1" customWidth="1"/>
    <col min="14087" max="14087" width="19.375" style="1" customWidth="1"/>
    <col min="14088" max="14088" width="29.375" style="1" customWidth="1"/>
    <col min="14089" max="14332" width="9.375" style="1"/>
    <col min="14333" max="14333" width="12.375" style="1" customWidth="1"/>
    <col min="14334" max="14334" width="31.875" style="1" customWidth="1"/>
    <col min="14335" max="14335" width="5" style="1" customWidth="1"/>
    <col min="14336" max="14336" width="1.875" style="1" customWidth="1"/>
    <col min="14337" max="14337" width="7.375" style="1" customWidth="1"/>
    <col min="14338" max="14338" width="2.375" style="1" customWidth="1"/>
    <col min="14339" max="14339" width="23" style="1" bestFit="1" customWidth="1"/>
    <col min="14340" max="14340" width="1.375" style="1" customWidth="1"/>
    <col min="14341" max="14341" width="23" style="1" bestFit="1" customWidth="1"/>
    <col min="14342" max="14342" width="1.375" style="1" customWidth="1"/>
    <col min="14343" max="14343" width="19.375" style="1" customWidth="1"/>
    <col min="14344" max="14344" width="29.375" style="1" customWidth="1"/>
    <col min="14345" max="14588" width="9.375" style="1"/>
    <col min="14589" max="14589" width="12.375" style="1" customWidth="1"/>
    <col min="14590" max="14590" width="31.875" style="1" customWidth="1"/>
    <col min="14591" max="14591" width="5" style="1" customWidth="1"/>
    <col min="14592" max="14592" width="1.875" style="1" customWidth="1"/>
    <col min="14593" max="14593" width="7.375" style="1" customWidth="1"/>
    <col min="14594" max="14594" width="2.375" style="1" customWidth="1"/>
    <col min="14595" max="14595" width="23" style="1" bestFit="1" customWidth="1"/>
    <col min="14596" max="14596" width="1.375" style="1" customWidth="1"/>
    <col min="14597" max="14597" width="23" style="1" bestFit="1" customWidth="1"/>
    <col min="14598" max="14598" width="1.375" style="1" customWidth="1"/>
    <col min="14599" max="14599" width="19.375" style="1" customWidth="1"/>
    <col min="14600" max="14600" width="29.375" style="1" customWidth="1"/>
    <col min="14601" max="14844" width="9.375" style="1"/>
    <col min="14845" max="14845" width="12.375" style="1" customWidth="1"/>
    <col min="14846" max="14846" width="31.875" style="1" customWidth="1"/>
    <col min="14847" max="14847" width="5" style="1" customWidth="1"/>
    <col min="14848" max="14848" width="1.875" style="1" customWidth="1"/>
    <col min="14849" max="14849" width="7.375" style="1" customWidth="1"/>
    <col min="14850" max="14850" width="2.375" style="1" customWidth="1"/>
    <col min="14851" max="14851" width="23" style="1" bestFit="1" customWidth="1"/>
    <col min="14852" max="14852" width="1.375" style="1" customWidth="1"/>
    <col min="14853" max="14853" width="23" style="1" bestFit="1" customWidth="1"/>
    <col min="14854" max="14854" width="1.375" style="1" customWidth="1"/>
    <col min="14855" max="14855" width="19.375" style="1" customWidth="1"/>
    <col min="14856" max="14856" width="29.375" style="1" customWidth="1"/>
    <col min="14857" max="15100" width="9.375" style="1"/>
    <col min="15101" max="15101" width="12.375" style="1" customWidth="1"/>
    <col min="15102" max="15102" width="31.875" style="1" customWidth="1"/>
    <col min="15103" max="15103" width="5" style="1" customWidth="1"/>
    <col min="15104" max="15104" width="1.875" style="1" customWidth="1"/>
    <col min="15105" max="15105" width="7.375" style="1" customWidth="1"/>
    <col min="15106" max="15106" width="2.375" style="1" customWidth="1"/>
    <col min="15107" max="15107" width="23" style="1" bestFit="1" customWidth="1"/>
    <col min="15108" max="15108" width="1.375" style="1" customWidth="1"/>
    <col min="15109" max="15109" width="23" style="1" bestFit="1" customWidth="1"/>
    <col min="15110" max="15110" width="1.375" style="1" customWidth="1"/>
    <col min="15111" max="15111" width="19.375" style="1" customWidth="1"/>
    <col min="15112" max="15112" width="29.375" style="1" customWidth="1"/>
    <col min="15113" max="15356" width="9.375" style="1"/>
    <col min="15357" max="15357" width="12.375" style="1" customWidth="1"/>
    <col min="15358" max="15358" width="31.875" style="1" customWidth="1"/>
    <col min="15359" max="15359" width="5" style="1" customWidth="1"/>
    <col min="15360" max="15360" width="1.875" style="1" customWidth="1"/>
    <col min="15361" max="15361" width="7.375" style="1" customWidth="1"/>
    <col min="15362" max="15362" width="2.375" style="1" customWidth="1"/>
    <col min="15363" max="15363" width="23" style="1" bestFit="1" customWidth="1"/>
    <col min="15364" max="15364" width="1.375" style="1" customWidth="1"/>
    <col min="15365" max="15365" width="23" style="1" bestFit="1" customWidth="1"/>
    <col min="15366" max="15366" width="1.375" style="1" customWidth="1"/>
    <col min="15367" max="15367" width="19.375" style="1" customWidth="1"/>
    <col min="15368" max="15368" width="29.375" style="1" customWidth="1"/>
    <col min="15369" max="15612" width="9.375" style="1"/>
    <col min="15613" max="15613" width="12.375" style="1" customWidth="1"/>
    <col min="15614" max="15614" width="31.875" style="1" customWidth="1"/>
    <col min="15615" max="15615" width="5" style="1" customWidth="1"/>
    <col min="15616" max="15616" width="1.875" style="1" customWidth="1"/>
    <col min="15617" max="15617" width="7.375" style="1" customWidth="1"/>
    <col min="15618" max="15618" width="2.375" style="1" customWidth="1"/>
    <col min="15619" max="15619" width="23" style="1" bestFit="1" customWidth="1"/>
    <col min="15620" max="15620" width="1.375" style="1" customWidth="1"/>
    <col min="15621" max="15621" width="23" style="1" bestFit="1" customWidth="1"/>
    <col min="15622" max="15622" width="1.375" style="1" customWidth="1"/>
    <col min="15623" max="15623" width="19.375" style="1" customWidth="1"/>
    <col min="15624" max="15624" width="29.375" style="1" customWidth="1"/>
    <col min="15625" max="15868" width="9.375" style="1"/>
    <col min="15869" max="15869" width="12.375" style="1" customWidth="1"/>
    <col min="15870" max="15870" width="31.875" style="1" customWidth="1"/>
    <col min="15871" max="15871" width="5" style="1" customWidth="1"/>
    <col min="15872" max="15872" width="1.875" style="1" customWidth="1"/>
    <col min="15873" max="15873" width="7.375" style="1" customWidth="1"/>
    <col min="15874" max="15874" width="2.375" style="1" customWidth="1"/>
    <col min="15875" max="15875" width="23" style="1" bestFit="1" customWidth="1"/>
    <col min="15876" max="15876" width="1.375" style="1" customWidth="1"/>
    <col min="15877" max="15877" width="23" style="1" bestFit="1" customWidth="1"/>
    <col min="15878" max="15878" width="1.375" style="1" customWidth="1"/>
    <col min="15879" max="15879" width="19.375" style="1" customWidth="1"/>
    <col min="15880" max="15880" width="29.375" style="1" customWidth="1"/>
    <col min="15881" max="16124" width="9.375" style="1"/>
    <col min="16125" max="16125" width="12.375" style="1" customWidth="1"/>
    <col min="16126" max="16126" width="31.875" style="1" customWidth="1"/>
    <col min="16127" max="16127" width="5" style="1" customWidth="1"/>
    <col min="16128" max="16128" width="1.875" style="1" customWidth="1"/>
    <col min="16129" max="16129" width="7.375" style="1" customWidth="1"/>
    <col min="16130" max="16130" width="2.375" style="1" customWidth="1"/>
    <col min="16131" max="16131" width="23" style="1" bestFit="1" customWidth="1"/>
    <col min="16132" max="16132" width="1.375" style="1" customWidth="1"/>
    <col min="16133" max="16133" width="23" style="1" bestFit="1" customWidth="1"/>
    <col min="16134" max="16134" width="1.375" style="1" customWidth="1"/>
    <col min="16135" max="16135" width="19.375" style="1" customWidth="1"/>
    <col min="16136" max="16136" width="29.375" style="1" customWidth="1"/>
    <col min="16137" max="16384" width="9.375" style="1"/>
  </cols>
  <sheetData>
    <row r="1" spans="1:11" ht="17.25" customHeight="1" x14ac:dyDescent="0.2">
      <c r="A1" s="149" t="s">
        <v>162</v>
      </c>
      <c r="B1" s="149"/>
      <c r="C1" s="149"/>
      <c r="D1" s="191"/>
      <c r="E1" s="167"/>
      <c r="F1" s="149"/>
      <c r="G1" s="139"/>
    </row>
    <row r="2" spans="1:11" ht="17.25" customHeight="1" x14ac:dyDescent="0.2">
      <c r="A2" s="44" t="s">
        <v>197</v>
      </c>
      <c r="B2" s="149"/>
      <c r="C2" s="149"/>
      <c r="D2" s="191"/>
      <c r="E2" s="167"/>
      <c r="F2" s="149"/>
      <c r="G2" s="139"/>
    </row>
    <row r="3" spans="1:11" ht="17.25" customHeight="1" x14ac:dyDescent="0.2">
      <c r="A3" s="149" t="s">
        <v>67</v>
      </c>
      <c r="B3" s="149"/>
      <c r="C3" s="149"/>
      <c r="D3" s="191"/>
      <c r="E3" s="167"/>
      <c r="F3" s="149"/>
      <c r="G3" s="139"/>
    </row>
    <row r="4" spans="1:11" ht="17.25" customHeight="1" x14ac:dyDescent="0.2">
      <c r="A4" s="149" t="s">
        <v>179</v>
      </c>
      <c r="B4" s="149"/>
      <c r="C4" s="149"/>
      <c r="D4" s="191"/>
      <c r="E4" s="167"/>
      <c r="F4" s="149"/>
      <c r="G4" s="139"/>
    </row>
    <row r="5" spans="1:11" ht="17.25" customHeight="1" x14ac:dyDescent="0.2">
      <c r="A5" s="151" t="s">
        <v>22</v>
      </c>
      <c r="B5" s="32"/>
      <c r="C5" s="32"/>
      <c r="D5" s="192"/>
      <c r="E5" s="32"/>
      <c r="F5" s="32"/>
      <c r="G5" s="140"/>
      <c r="H5" s="4"/>
      <c r="I5" s="4"/>
    </row>
    <row r="6" spans="1:11" ht="9" customHeight="1" x14ac:dyDescent="0.2"/>
    <row r="7" spans="1:11" ht="7.9" customHeight="1" x14ac:dyDescent="0.2">
      <c r="F7" s="37"/>
      <c r="G7" s="134" t="s">
        <v>57</v>
      </c>
    </row>
    <row r="8" spans="1:11" ht="35.450000000000003" customHeight="1" x14ac:dyDescent="0.2">
      <c r="A8" s="2" t="s">
        <v>6</v>
      </c>
      <c r="B8" s="42" t="s">
        <v>2</v>
      </c>
      <c r="D8" s="252" t="s">
        <v>126</v>
      </c>
      <c r="F8" s="37"/>
      <c r="G8" s="135">
        <v>0</v>
      </c>
      <c r="I8" s="294" t="s">
        <v>127</v>
      </c>
    </row>
    <row r="9" spans="1:11" ht="20.25" customHeight="1" x14ac:dyDescent="0.2">
      <c r="A9" s="11" t="s">
        <v>0</v>
      </c>
      <c r="C9" s="3"/>
      <c r="D9" s="191"/>
      <c r="E9" s="3"/>
      <c r="F9" s="9"/>
      <c r="G9" s="141"/>
      <c r="I9" s="191"/>
    </row>
    <row r="10" spans="1:11" ht="20.25" customHeight="1" x14ac:dyDescent="0.2">
      <c r="A10" s="1" t="s">
        <v>23</v>
      </c>
      <c r="B10" s="55">
        <v>5</v>
      </c>
      <c r="C10" s="20"/>
      <c r="D10" s="71">
        <f>'5-6'!D10</f>
        <v>2068</v>
      </c>
      <c r="E10" s="20"/>
      <c r="F10" s="69"/>
      <c r="G10" s="71">
        <f>'5-6'!G10</f>
        <v>60924</v>
      </c>
      <c r="H10" s="21"/>
      <c r="I10" s="71">
        <f>'5-6'!F10</f>
        <v>30773</v>
      </c>
      <c r="J10" s="107"/>
      <c r="K10" s="107">
        <f>D10-I10</f>
        <v>-28705</v>
      </c>
    </row>
    <row r="11" spans="1:11" ht="14.25" hidden="1" customHeight="1" x14ac:dyDescent="0.2">
      <c r="A11" s="1" t="s">
        <v>46</v>
      </c>
      <c r="B11" s="55"/>
      <c r="C11" s="20"/>
      <c r="D11" s="71"/>
      <c r="E11" s="20"/>
      <c r="F11" s="120"/>
      <c r="G11" s="71">
        <v>173421</v>
      </c>
      <c r="H11" s="21"/>
      <c r="I11" s="71"/>
      <c r="J11" s="107"/>
    </row>
    <row r="12" spans="1:11" ht="17.45" customHeight="1" x14ac:dyDescent="0.2">
      <c r="A12" s="1" t="s">
        <v>153</v>
      </c>
      <c r="B12" s="55"/>
      <c r="C12" s="20"/>
      <c r="D12" s="71">
        <v>20621</v>
      </c>
      <c r="E12" s="20"/>
      <c r="F12" s="120"/>
      <c r="G12" s="71"/>
      <c r="H12" s="21"/>
      <c r="I12" s="71">
        <v>474</v>
      </c>
      <c r="J12" s="107"/>
      <c r="K12" s="107">
        <f t="shared" ref="K12:K35" si="0">D12-I12</f>
        <v>20147</v>
      </c>
    </row>
    <row r="13" spans="1:11" ht="18" customHeight="1" x14ac:dyDescent="0.2">
      <c r="A13" s="1" t="s">
        <v>40</v>
      </c>
      <c r="B13" s="55">
        <v>6</v>
      </c>
      <c r="C13" s="20"/>
      <c r="D13" s="71">
        <f>'5-6'!D18</f>
        <v>212689</v>
      </c>
      <c r="E13" s="20"/>
      <c r="F13" s="120"/>
      <c r="G13" s="71"/>
      <c r="H13" s="21"/>
      <c r="I13" s="71">
        <f>'5-6'!F18</f>
        <v>135430</v>
      </c>
      <c r="J13" s="107"/>
      <c r="K13" s="107">
        <f t="shared" si="0"/>
        <v>77259</v>
      </c>
    </row>
    <row r="14" spans="1:11" ht="18" customHeight="1" x14ac:dyDescent="0.2">
      <c r="A14" s="1" t="s">
        <v>151</v>
      </c>
      <c r="B14" s="55"/>
      <c r="C14" s="20"/>
      <c r="D14" s="71">
        <v>89269</v>
      </c>
      <c r="E14" s="20"/>
      <c r="F14" s="120"/>
      <c r="G14" s="71"/>
      <c r="H14" s="21"/>
      <c r="I14" s="71">
        <v>89269</v>
      </c>
      <c r="J14" s="107"/>
      <c r="K14" s="107">
        <f t="shared" si="0"/>
        <v>0</v>
      </c>
    </row>
    <row r="15" spans="1:11" ht="16.5" customHeight="1" thickBot="1" x14ac:dyDescent="0.25">
      <c r="A15" s="11" t="s">
        <v>1</v>
      </c>
      <c r="B15" s="55"/>
      <c r="C15" s="20"/>
      <c r="D15" s="195">
        <f>SUM(D10:D14)</f>
        <v>324647</v>
      </c>
      <c r="E15" s="20"/>
      <c r="F15" s="75"/>
      <c r="G15" s="74">
        <f>SUM(G10:G13)</f>
        <v>234345</v>
      </c>
      <c r="I15" s="195">
        <f>SUM(I10:I14)</f>
        <v>255946</v>
      </c>
      <c r="J15" s="107"/>
      <c r="K15" s="107">
        <f t="shared" si="0"/>
        <v>68701</v>
      </c>
    </row>
    <row r="16" spans="1:11" ht="16.5" customHeight="1" thickTop="1" x14ac:dyDescent="0.2">
      <c r="A16" s="11" t="s">
        <v>7</v>
      </c>
      <c r="B16" s="55"/>
      <c r="C16" s="3"/>
      <c r="D16" s="196"/>
      <c r="E16" s="3"/>
      <c r="F16" s="73"/>
      <c r="G16" s="120"/>
      <c r="I16" s="196"/>
      <c r="J16" s="107"/>
      <c r="K16" s="107">
        <f t="shared" si="0"/>
        <v>0</v>
      </c>
    </row>
    <row r="17" spans="1:12" ht="20.25" x14ac:dyDescent="0.2">
      <c r="A17" s="1" t="s">
        <v>85</v>
      </c>
      <c r="B17" s="55">
        <v>7</v>
      </c>
      <c r="C17" s="20"/>
      <c r="D17" s="66">
        <f>'7-8'!H16</f>
        <v>1441</v>
      </c>
      <c r="E17" s="20"/>
      <c r="F17" s="69"/>
      <c r="G17" s="66" t="e">
        <f>#REF!</f>
        <v>#REF!</v>
      </c>
      <c r="I17" s="66">
        <f>'7-8'!H17</f>
        <v>5740</v>
      </c>
      <c r="J17" s="107"/>
      <c r="K17" s="107">
        <f t="shared" si="0"/>
        <v>-4299</v>
      </c>
    </row>
    <row r="18" spans="1:12" ht="18" customHeight="1" x14ac:dyDescent="0.2">
      <c r="A18" s="11" t="s">
        <v>8</v>
      </c>
      <c r="B18" s="3"/>
      <c r="C18" s="3"/>
      <c r="D18" s="198">
        <f>SUM(D17)</f>
        <v>1441</v>
      </c>
      <c r="E18" s="3"/>
      <c r="F18" s="72"/>
      <c r="G18" s="79" t="e">
        <f>SUM(G17:G17)</f>
        <v>#REF!</v>
      </c>
      <c r="I18" s="198">
        <f>SUM(I17)</f>
        <v>5740</v>
      </c>
      <c r="J18" s="107"/>
      <c r="K18" s="107">
        <f t="shared" si="0"/>
        <v>-4299</v>
      </c>
    </row>
    <row r="19" spans="1:12" ht="18" customHeight="1" thickBot="1" x14ac:dyDescent="0.25">
      <c r="A19" s="11" t="s">
        <v>9</v>
      </c>
      <c r="B19" s="3"/>
      <c r="C19" s="3"/>
      <c r="D19" s="199">
        <f>D15+D18</f>
        <v>326088</v>
      </c>
      <c r="E19" s="3"/>
      <c r="F19" s="76"/>
      <c r="G19" s="74" t="e">
        <f>G15+G18</f>
        <v>#REF!</v>
      </c>
      <c r="I19" s="199">
        <f>I18+I15</f>
        <v>261686</v>
      </c>
      <c r="J19" s="107"/>
      <c r="K19" s="107">
        <f t="shared" si="0"/>
        <v>64402</v>
      </c>
    </row>
    <row r="20" spans="1:12" ht="18" customHeight="1" thickTop="1" x14ac:dyDescent="0.2">
      <c r="A20" s="2" t="s">
        <v>10</v>
      </c>
      <c r="B20" s="3"/>
      <c r="C20" s="3"/>
      <c r="D20" s="196"/>
      <c r="E20" s="3"/>
      <c r="F20" s="73"/>
      <c r="G20" s="120"/>
      <c r="I20" s="196"/>
      <c r="J20" s="107"/>
      <c r="K20" s="107">
        <f t="shared" si="0"/>
        <v>0</v>
      </c>
    </row>
    <row r="21" spans="1:12" ht="18" customHeight="1" x14ac:dyDescent="0.2">
      <c r="A21" s="11" t="s">
        <v>11</v>
      </c>
      <c r="B21" s="20"/>
      <c r="C21" s="20"/>
      <c r="D21" s="196"/>
      <c r="E21" s="20"/>
      <c r="F21" s="69"/>
      <c r="G21" s="120"/>
      <c r="I21" s="196"/>
      <c r="J21" s="107"/>
      <c r="K21" s="107">
        <f t="shared" si="0"/>
        <v>0</v>
      </c>
    </row>
    <row r="22" spans="1:12" ht="14.25" hidden="1" customHeight="1" x14ac:dyDescent="0.2">
      <c r="A22" s="31" t="s">
        <v>47</v>
      </c>
      <c r="B22" s="20"/>
      <c r="C22" s="20"/>
      <c r="D22" s="194"/>
      <c r="E22" s="20"/>
      <c r="F22" s="122"/>
      <c r="G22" s="71">
        <v>570152</v>
      </c>
      <c r="H22" s="21"/>
      <c r="I22" s="194"/>
      <c r="J22" s="107"/>
      <c r="K22" s="107">
        <f t="shared" si="0"/>
        <v>0</v>
      </c>
    </row>
    <row r="23" spans="1:12" ht="14.25" hidden="1" customHeight="1" x14ac:dyDescent="0.2">
      <c r="A23" s="124" t="s">
        <v>52</v>
      </c>
      <c r="B23" s="20"/>
      <c r="C23" s="20"/>
      <c r="D23" s="194"/>
      <c r="E23" s="20"/>
      <c r="F23" s="122"/>
      <c r="G23" s="71">
        <v>92112</v>
      </c>
      <c r="H23" s="21"/>
      <c r="I23" s="194"/>
      <c r="J23" s="107"/>
      <c r="K23" s="107">
        <f t="shared" si="0"/>
        <v>0</v>
      </c>
      <c r="L23" s="1">
        <v>231019</v>
      </c>
    </row>
    <row r="24" spans="1:12" ht="14.25" hidden="1" customHeight="1" x14ac:dyDescent="0.2">
      <c r="A24" s="124" t="s">
        <v>54</v>
      </c>
      <c r="B24" s="20"/>
      <c r="C24" s="20"/>
      <c r="D24" s="194">
        <v>0</v>
      </c>
      <c r="E24" s="20"/>
      <c r="F24" s="122"/>
      <c r="G24" s="71">
        <v>86017</v>
      </c>
      <c r="H24" s="21"/>
      <c r="I24" s="194"/>
      <c r="J24" s="107"/>
      <c r="K24" s="107">
        <f t="shared" si="0"/>
        <v>0</v>
      </c>
    </row>
    <row r="25" spans="1:12" ht="14.25" hidden="1" customHeight="1" x14ac:dyDescent="0.2">
      <c r="A25" s="1" t="s">
        <v>34</v>
      </c>
      <c r="B25" s="55">
        <v>10</v>
      </c>
      <c r="C25" s="20"/>
      <c r="D25" s="194" t="e">
        <f>'9'!#REF!</f>
        <v>#REF!</v>
      </c>
      <c r="E25" s="20"/>
      <c r="F25" s="72"/>
      <c r="G25" s="71" t="e">
        <f>'9'!#REF!</f>
        <v>#REF!</v>
      </c>
      <c r="H25" s="21"/>
      <c r="I25" s="194"/>
      <c r="J25" s="107"/>
      <c r="K25" s="107" t="e">
        <f t="shared" si="0"/>
        <v>#REF!</v>
      </c>
    </row>
    <row r="26" spans="1:12" ht="14.25" customHeight="1" x14ac:dyDescent="0.2">
      <c r="A26" s="124" t="s">
        <v>152</v>
      </c>
      <c r="B26" s="55"/>
      <c r="C26" s="20"/>
      <c r="D26" s="194">
        <v>7806</v>
      </c>
      <c r="E26" s="20"/>
      <c r="F26" s="72"/>
      <c r="G26" s="120"/>
      <c r="H26" s="21"/>
      <c r="I26" s="194">
        <v>94391</v>
      </c>
      <c r="J26" s="107"/>
      <c r="K26" s="107">
        <f>D26-I26</f>
        <v>-86585</v>
      </c>
    </row>
    <row r="27" spans="1:12" ht="16.899999999999999" customHeight="1" x14ac:dyDescent="0.2">
      <c r="A27" s="1" t="s">
        <v>138</v>
      </c>
      <c r="B27" s="55">
        <v>8</v>
      </c>
      <c r="C27" s="20"/>
      <c r="D27" s="194">
        <f>'7-8'!F25</f>
        <v>38693</v>
      </c>
      <c r="E27" s="20"/>
      <c r="F27" s="72"/>
      <c r="G27" s="71"/>
      <c r="H27" s="21"/>
      <c r="I27" s="194">
        <f>'7-8'!H25</f>
        <v>61276</v>
      </c>
      <c r="J27" s="107"/>
      <c r="K27" s="107">
        <f t="shared" si="0"/>
        <v>-22583</v>
      </c>
    </row>
    <row r="28" spans="1:12" ht="18.75" customHeight="1" x14ac:dyDescent="0.2">
      <c r="A28" s="8" t="s">
        <v>64</v>
      </c>
      <c r="B28" s="55">
        <v>9</v>
      </c>
      <c r="C28" s="20"/>
      <c r="D28" s="197">
        <f>'9'!C21</f>
        <v>6027</v>
      </c>
      <c r="E28" s="20"/>
      <c r="F28" s="70"/>
      <c r="G28" s="65" t="e">
        <f>'9'!#REF!</f>
        <v>#REF!</v>
      </c>
      <c r="H28" s="21"/>
      <c r="I28" s="197">
        <f>'9'!E21</f>
        <v>3262</v>
      </c>
      <c r="J28" s="107"/>
      <c r="K28" s="107">
        <f t="shared" si="0"/>
        <v>2765</v>
      </c>
    </row>
    <row r="29" spans="1:12" ht="18.75" customHeight="1" thickBot="1" x14ac:dyDescent="0.25">
      <c r="A29" s="11" t="s">
        <v>12</v>
      </c>
      <c r="B29" s="20"/>
      <c r="C29" s="20"/>
      <c r="D29" s="200">
        <f>SUM(D26:D28)</f>
        <v>52526</v>
      </c>
      <c r="E29" s="20"/>
      <c r="F29" s="68"/>
      <c r="G29" s="99" t="e">
        <f>SUM(G22:G28)</f>
        <v>#REF!</v>
      </c>
      <c r="I29" s="200">
        <f>SUM(I26:I28)</f>
        <v>158929</v>
      </c>
      <c r="J29" s="107"/>
      <c r="K29" s="107">
        <f t="shared" si="0"/>
        <v>-106403</v>
      </c>
    </row>
    <row r="30" spans="1:12" ht="8.25" customHeight="1" thickTop="1" x14ac:dyDescent="0.2">
      <c r="A30" s="11"/>
      <c r="B30" s="20"/>
      <c r="C30" s="20"/>
      <c r="D30" s="201"/>
      <c r="E30" s="20"/>
      <c r="F30" s="75"/>
      <c r="G30" s="76"/>
      <c r="I30" s="201"/>
      <c r="J30" s="107"/>
      <c r="K30" s="107">
        <f t="shared" si="0"/>
        <v>0</v>
      </c>
    </row>
    <row r="31" spans="1:12" ht="18.75" customHeight="1" x14ac:dyDescent="0.2">
      <c r="A31" s="11" t="s">
        <v>13</v>
      </c>
      <c r="B31" s="20"/>
      <c r="C31" s="20"/>
      <c r="D31" s="202"/>
      <c r="E31" s="20"/>
      <c r="F31" s="69"/>
      <c r="G31" s="120"/>
      <c r="I31" s="202"/>
      <c r="J31" s="107"/>
      <c r="K31" s="107">
        <f t="shared" si="0"/>
        <v>0</v>
      </c>
    </row>
    <row r="32" spans="1:12" ht="14.25" hidden="1" customHeight="1" x14ac:dyDescent="0.2">
      <c r="A32" s="1" t="s">
        <v>35</v>
      </c>
      <c r="B32" s="55">
        <v>12</v>
      </c>
      <c r="C32" s="20"/>
      <c r="D32" s="194"/>
      <c r="E32" s="20"/>
      <c r="F32" s="72"/>
      <c r="G32" s="120" t="e">
        <f>#REF!</f>
        <v>#REF!</v>
      </c>
      <c r="H32" s="21"/>
      <c r="I32" s="194"/>
      <c r="J32" s="107"/>
      <c r="K32" s="107">
        <f t="shared" si="0"/>
        <v>0</v>
      </c>
    </row>
    <row r="33" spans="1:13" ht="14.25" hidden="1" customHeight="1" x14ac:dyDescent="0.2">
      <c r="A33" s="124" t="s">
        <v>53</v>
      </c>
      <c r="B33" s="55"/>
      <c r="C33" s="20"/>
      <c r="D33" s="194"/>
      <c r="E33" s="20"/>
      <c r="F33" s="72"/>
      <c r="G33" s="120">
        <v>184224</v>
      </c>
      <c r="H33" s="21"/>
      <c r="I33" s="194"/>
      <c r="J33" s="107"/>
      <c r="K33" s="107">
        <f t="shared" si="0"/>
        <v>0</v>
      </c>
    </row>
    <row r="34" spans="1:13" ht="21.6" customHeight="1" x14ac:dyDescent="0.2">
      <c r="A34" s="1" t="s">
        <v>91</v>
      </c>
      <c r="B34" s="125">
        <v>10</v>
      </c>
      <c r="C34" s="20"/>
      <c r="D34" s="194">
        <f>'10-11'!G11</f>
        <v>5000</v>
      </c>
      <c r="E34" s="20"/>
      <c r="F34" s="72"/>
      <c r="G34" s="120" t="e">
        <f>'9'!#REF!</f>
        <v>#REF!</v>
      </c>
      <c r="H34" s="21"/>
      <c r="I34" s="194">
        <f>'10-11'!I11</f>
        <v>3750</v>
      </c>
      <c r="J34" s="107"/>
      <c r="K34" s="107">
        <f t="shared" si="0"/>
        <v>1250</v>
      </c>
    </row>
    <row r="35" spans="1:13" ht="16.899999999999999" customHeight="1" x14ac:dyDescent="0.2">
      <c r="A35" s="124" t="s">
        <v>178</v>
      </c>
      <c r="B35" s="55">
        <v>11</v>
      </c>
      <c r="C35" s="20"/>
      <c r="D35" s="194">
        <f>'10-11'!G25</f>
        <v>48677</v>
      </c>
      <c r="E35" s="20"/>
      <c r="F35" s="72"/>
      <c r="G35" s="120"/>
      <c r="H35" s="21"/>
      <c r="I35" s="194">
        <f>'10-11'!I25</f>
        <v>33988</v>
      </c>
      <c r="J35" s="107"/>
      <c r="K35" s="107">
        <f t="shared" si="0"/>
        <v>14689</v>
      </c>
    </row>
    <row r="36" spans="1:13" ht="19.899999999999999" customHeight="1" x14ac:dyDescent="0.2">
      <c r="A36" s="11" t="s">
        <v>14</v>
      </c>
      <c r="B36" s="55"/>
      <c r="C36" s="20"/>
      <c r="D36" s="203">
        <f>SUM(D32:D35)</f>
        <v>53677</v>
      </c>
      <c r="E36" s="20"/>
      <c r="F36" s="68"/>
      <c r="G36" s="97" t="e">
        <f>SUM(G32:G35)</f>
        <v>#REF!</v>
      </c>
      <c r="I36" s="203">
        <f>SUM(I34:I35)</f>
        <v>37738</v>
      </c>
      <c r="J36" s="107"/>
      <c r="M36" s="107"/>
    </row>
    <row r="37" spans="1:13" ht="22.15" customHeight="1" thickBot="1" x14ac:dyDescent="0.25">
      <c r="A37" s="11" t="s">
        <v>15</v>
      </c>
      <c r="B37" s="55"/>
      <c r="C37" s="20"/>
      <c r="D37" s="204">
        <f>D29+D36</f>
        <v>106203</v>
      </c>
      <c r="E37" s="20"/>
      <c r="F37" s="69"/>
      <c r="G37" s="99" t="e">
        <f>G29+G36</f>
        <v>#REF!</v>
      </c>
      <c r="I37" s="204">
        <f>I36+I29</f>
        <v>196667</v>
      </c>
      <c r="J37" s="107"/>
    </row>
    <row r="38" spans="1:13" ht="22.5" customHeight="1" thickTop="1" x14ac:dyDescent="0.2">
      <c r="A38" s="2" t="s">
        <v>16</v>
      </c>
      <c r="B38" s="55"/>
      <c r="C38" s="20"/>
      <c r="D38" s="194"/>
      <c r="E38" s="20"/>
      <c r="F38" s="69"/>
      <c r="G38" s="120"/>
      <c r="I38" s="194"/>
      <c r="J38" s="107"/>
    </row>
    <row r="39" spans="1:13" ht="22.5" customHeight="1" x14ac:dyDescent="0.2">
      <c r="A39" s="1" t="s">
        <v>4</v>
      </c>
      <c r="B39" s="55">
        <v>12</v>
      </c>
      <c r="C39" s="20"/>
      <c r="D39" s="194">
        <f>'12-13'!H10</f>
        <v>50000</v>
      </c>
      <c r="E39" s="20"/>
      <c r="F39" s="72"/>
      <c r="G39" s="71">
        <v>1000000</v>
      </c>
      <c r="I39" s="194">
        <v>50000</v>
      </c>
      <c r="J39" s="107"/>
    </row>
    <row r="40" spans="1:13" ht="20.25" hidden="1" customHeight="1" x14ac:dyDescent="0.2">
      <c r="A40" s="1" t="s">
        <v>41</v>
      </c>
      <c r="B40" s="55"/>
      <c r="C40" s="20"/>
      <c r="D40" s="194"/>
      <c r="E40" s="20"/>
      <c r="F40" s="122"/>
      <c r="G40" s="71">
        <v>0</v>
      </c>
      <c r="I40" s="194"/>
      <c r="J40" s="107"/>
    </row>
    <row r="41" spans="1:13" ht="20.25" customHeight="1" x14ac:dyDescent="0.2">
      <c r="A41" s="1" t="s">
        <v>114</v>
      </c>
      <c r="B41" s="55"/>
      <c r="C41" s="20"/>
      <c r="D41" s="194">
        <f>'قائمة التغيرات'!G22</f>
        <v>15000</v>
      </c>
      <c r="E41" s="20"/>
      <c r="F41" s="122"/>
      <c r="G41" s="71"/>
      <c r="I41" s="194">
        <v>3306</v>
      </c>
      <c r="J41" s="107"/>
    </row>
    <row r="42" spans="1:13" ht="18.75" customHeight="1" x14ac:dyDescent="0.2">
      <c r="A42" s="1" t="s">
        <v>115</v>
      </c>
      <c r="B42" s="20"/>
      <c r="C42" s="20"/>
      <c r="D42" s="229">
        <f>'قائمة التغيرات'!I22</f>
        <v>154885</v>
      </c>
      <c r="E42" s="20"/>
      <c r="F42" s="69"/>
      <c r="G42" s="65">
        <f>'قائمة التغيرات'!I9</f>
        <v>-18043</v>
      </c>
      <c r="I42" s="229">
        <f>'قائمة التغيرات'!I16</f>
        <v>11713</v>
      </c>
      <c r="J42" s="107"/>
    </row>
    <row r="43" spans="1:13" ht="18.75" customHeight="1" x14ac:dyDescent="0.2">
      <c r="A43" s="11" t="s">
        <v>17</v>
      </c>
      <c r="B43" s="20"/>
      <c r="C43" s="20"/>
      <c r="D43" s="205">
        <f>SUM(D39:D42)</f>
        <v>219885</v>
      </c>
      <c r="E43" s="20"/>
      <c r="F43" s="69"/>
      <c r="G43" s="79">
        <f>SUM(G39:G42)</f>
        <v>981957</v>
      </c>
      <c r="I43" s="205">
        <f>SUM(I39:I42)</f>
        <v>65019</v>
      </c>
    </row>
    <row r="44" spans="1:13" ht="18.75" customHeight="1" thickBot="1" x14ac:dyDescent="0.25">
      <c r="A44" s="11" t="s">
        <v>18</v>
      </c>
      <c r="B44" s="20"/>
      <c r="C44" s="20"/>
      <c r="D44" s="206">
        <f>D37+D43</f>
        <v>326088</v>
      </c>
      <c r="E44" s="20"/>
      <c r="F44" s="76"/>
      <c r="G44" s="80" t="e">
        <f>G37+G43</f>
        <v>#REF!</v>
      </c>
      <c r="I44" s="206">
        <f>I43+I37</f>
        <v>261686</v>
      </c>
    </row>
    <row r="45" spans="1:13" ht="14.25" customHeight="1" thickTop="1" x14ac:dyDescent="0.2">
      <c r="A45" s="11"/>
      <c r="B45" s="20"/>
      <c r="C45" s="20"/>
      <c r="D45" s="207"/>
      <c r="E45" s="20"/>
      <c r="F45" s="76"/>
      <c r="G45" s="76"/>
    </row>
    <row r="46" spans="1:13" ht="14.25" customHeight="1" x14ac:dyDescent="0.2">
      <c r="A46" s="11"/>
      <c r="B46" s="20"/>
      <c r="C46" s="20"/>
      <c r="D46" s="20"/>
      <c r="E46" s="20"/>
      <c r="F46" s="76"/>
      <c r="G46" s="76"/>
    </row>
    <row r="47" spans="1:13" ht="14.25" customHeight="1" x14ac:dyDescent="0.2">
      <c r="A47" s="11"/>
      <c r="B47" s="20"/>
      <c r="C47" s="20"/>
      <c r="D47" s="20"/>
      <c r="E47" s="20"/>
      <c r="F47" s="76"/>
      <c r="G47" s="76"/>
      <c r="J47" s="107">
        <f>D19-D44</f>
        <v>0</v>
      </c>
    </row>
    <row r="48" spans="1:13" ht="14.25" customHeight="1" x14ac:dyDescent="0.2">
      <c r="A48" s="11"/>
      <c r="B48" s="20"/>
      <c r="C48" s="20"/>
      <c r="D48" s="20"/>
      <c r="E48" s="20"/>
      <c r="F48" s="76"/>
      <c r="G48" s="76"/>
    </row>
    <row r="49" spans="1:9" ht="14.25" customHeight="1" x14ac:dyDescent="0.2">
      <c r="A49" s="318" t="s">
        <v>201</v>
      </c>
      <c r="B49" s="318"/>
      <c r="C49" s="318"/>
      <c r="D49" s="318"/>
      <c r="E49" s="318"/>
      <c r="F49" s="318"/>
      <c r="G49" s="318"/>
      <c r="H49" s="318"/>
      <c r="I49" s="318"/>
    </row>
    <row r="50" spans="1:9" ht="9" customHeight="1" x14ac:dyDescent="0.2">
      <c r="A50" s="4"/>
      <c r="B50" s="4"/>
      <c r="C50" s="4"/>
      <c r="D50" s="305"/>
      <c r="E50" s="4"/>
      <c r="F50" s="151"/>
      <c r="G50" s="306"/>
      <c r="H50" s="4"/>
      <c r="I50" s="4"/>
    </row>
    <row r="51" spans="1:9" ht="24.75" customHeight="1" x14ac:dyDescent="0.2">
      <c r="A51" s="319">
        <v>5</v>
      </c>
      <c r="B51" s="319"/>
      <c r="C51" s="319"/>
      <c r="D51" s="319"/>
      <c r="E51" s="319"/>
      <c r="F51" s="319"/>
      <c r="G51" s="319"/>
      <c r="H51" s="319"/>
      <c r="I51" s="319"/>
    </row>
    <row r="52" spans="1:9" ht="26.25" customHeight="1" x14ac:dyDescent="0.2">
      <c r="D52" s="230"/>
    </row>
    <row r="53" spans="1:9" ht="17.25" customHeight="1" x14ac:dyDescent="0.2">
      <c r="A53" s="11"/>
      <c r="B53" s="20"/>
      <c r="C53" s="20"/>
      <c r="D53" s="207"/>
      <c r="E53" s="20"/>
      <c r="F53" s="76"/>
      <c r="G53" s="76" t="e">
        <f>G44-G19</f>
        <v>#REF!</v>
      </c>
    </row>
    <row r="54" spans="1:9" ht="26.25" customHeight="1" x14ac:dyDescent="0.2">
      <c r="D54" s="230">
        <f>D44-D19</f>
        <v>0</v>
      </c>
      <c r="I54" s="230">
        <f>I44-I19</f>
        <v>0</v>
      </c>
    </row>
    <row r="55" spans="1:9" ht="26.25" customHeight="1" x14ac:dyDescent="0.2">
      <c r="G55" s="120"/>
    </row>
  </sheetData>
  <customSheetViews>
    <customSheetView guid="{C4C54333-0C8B-484B-8210-F3D7E510C081}" scale="130" showPageBreaks="1" showGridLines="0" view="pageLayout">
      <selection sqref="A1:A1048576"/>
      <pageMargins left="0.43307086614173229" right="3.2051282051282048E-2" top="0.62" bottom="0" header="0.23" footer="0"/>
      <printOptions horizontalCentered="1"/>
      <pageSetup paperSize="9" firstPageNumber="5" orientation="portrait" useFirstPageNumber="1" r:id="rId1"/>
      <headerFooter alignWithMargins="0"/>
    </customSheetView>
  </customSheetViews>
  <mergeCells count="2">
    <mergeCell ref="A49:I49"/>
    <mergeCell ref="A51:I51"/>
  </mergeCells>
  <printOptions horizontalCentered="1"/>
  <pageMargins left="0.43307086614173229" right="0.64" top="0.62992125984251968" bottom="0" header="0.23622047244094491" footer="0"/>
  <pageSetup paperSize="9" firstPageNumber="5" orientation="portrait" useFirstPageNumber="1" r:id="rId2"/>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I30"/>
  <sheetViews>
    <sheetView rightToLeft="1" topLeftCell="A14" zoomScale="130" zoomScaleNormal="130" zoomScaleSheetLayoutView="130" workbookViewId="0">
      <selection activeCell="F19" sqref="F19"/>
    </sheetView>
  </sheetViews>
  <sheetFormatPr defaultColWidth="9.375" defaultRowHeight="20.25" x14ac:dyDescent="0.2"/>
  <cols>
    <col min="1" max="1" width="1.25" style="1" customWidth="1"/>
    <col min="2" max="2" width="23.875" style="1" customWidth="1"/>
    <col min="3" max="3" width="12.375" style="1" customWidth="1"/>
    <col min="4" max="4" width="13.875" style="1" customWidth="1"/>
    <col min="5" max="5" width="4" style="1" customWidth="1"/>
    <col min="6" max="6" width="20.875" style="1" customWidth="1"/>
    <col min="7" max="235" width="9.375" style="1"/>
    <col min="236" max="236" width="12.375" style="1" customWidth="1"/>
    <col min="237" max="237" width="34.375" style="1" customWidth="1"/>
    <col min="238" max="238" width="2.375" style="1" customWidth="1"/>
    <col min="239" max="240" width="8.375" style="1" customWidth="1"/>
    <col min="241" max="242" width="17.375" style="1" customWidth="1"/>
    <col min="243" max="243" width="0.375" style="1" customWidth="1"/>
    <col min="244" max="244" width="12.375" style="1" bestFit="1" customWidth="1"/>
    <col min="245" max="491" width="9.375" style="1"/>
    <col min="492" max="492" width="12.375" style="1" customWidth="1"/>
    <col min="493" max="493" width="34.375" style="1" customWidth="1"/>
    <col min="494" max="494" width="2.375" style="1" customWidth="1"/>
    <col min="495" max="496" width="8.375" style="1" customWidth="1"/>
    <col min="497" max="498" width="17.375" style="1" customWidth="1"/>
    <col min="499" max="499" width="0.375" style="1" customWidth="1"/>
    <col min="500" max="500" width="12.375" style="1" bestFit="1" customWidth="1"/>
    <col min="501" max="747" width="9.375" style="1"/>
    <col min="748" max="748" width="12.375" style="1" customWidth="1"/>
    <col min="749" max="749" width="34.375" style="1" customWidth="1"/>
    <col min="750" max="750" width="2.375" style="1" customWidth="1"/>
    <col min="751" max="752" width="8.375" style="1" customWidth="1"/>
    <col min="753" max="754" width="17.375" style="1" customWidth="1"/>
    <col min="755" max="755" width="0.375" style="1" customWidth="1"/>
    <col min="756" max="756" width="12.375" style="1" bestFit="1" customWidth="1"/>
    <col min="757" max="1003" width="9.375" style="1"/>
    <col min="1004" max="1004" width="12.375" style="1" customWidth="1"/>
    <col min="1005" max="1005" width="34.375" style="1" customWidth="1"/>
    <col min="1006" max="1006" width="2.375" style="1" customWidth="1"/>
    <col min="1007" max="1008" width="8.375" style="1" customWidth="1"/>
    <col min="1009" max="1010" width="17.375" style="1" customWidth="1"/>
    <col min="1011" max="1011" width="0.375" style="1" customWidth="1"/>
    <col min="1012" max="1012" width="12.375" style="1" bestFit="1" customWidth="1"/>
    <col min="1013" max="1259" width="9.375" style="1"/>
    <col min="1260" max="1260" width="12.375" style="1" customWidth="1"/>
    <col min="1261" max="1261" width="34.375" style="1" customWidth="1"/>
    <col min="1262" max="1262" width="2.375" style="1" customWidth="1"/>
    <col min="1263" max="1264" width="8.375" style="1" customWidth="1"/>
    <col min="1265" max="1266" width="17.375" style="1" customWidth="1"/>
    <col min="1267" max="1267" width="0.375" style="1" customWidth="1"/>
    <col min="1268" max="1268" width="12.375" style="1" bestFit="1" customWidth="1"/>
    <col min="1269" max="1515" width="9.375" style="1"/>
    <col min="1516" max="1516" width="12.375" style="1" customWidth="1"/>
    <col min="1517" max="1517" width="34.375" style="1" customWidth="1"/>
    <col min="1518" max="1518" width="2.375" style="1" customWidth="1"/>
    <col min="1519" max="1520" width="8.375" style="1" customWidth="1"/>
    <col min="1521" max="1522" width="17.375" style="1" customWidth="1"/>
    <col min="1523" max="1523" width="0.375" style="1" customWidth="1"/>
    <col min="1524" max="1524" width="12.375" style="1" bestFit="1" customWidth="1"/>
    <col min="1525" max="1771" width="9.375" style="1"/>
    <col min="1772" max="1772" width="12.375" style="1" customWidth="1"/>
    <col min="1773" max="1773" width="34.375" style="1" customWidth="1"/>
    <col min="1774" max="1774" width="2.375" style="1" customWidth="1"/>
    <col min="1775" max="1776" width="8.375" style="1" customWidth="1"/>
    <col min="1777" max="1778" width="17.375" style="1" customWidth="1"/>
    <col min="1779" max="1779" width="0.375" style="1" customWidth="1"/>
    <col min="1780" max="1780" width="12.375" style="1" bestFit="1" customWidth="1"/>
    <col min="1781" max="2027" width="9.375" style="1"/>
    <col min="2028" max="2028" width="12.375" style="1" customWidth="1"/>
    <col min="2029" max="2029" width="34.375" style="1" customWidth="1"/>
    <col min="2030" max="2030" width="2.375" style="1" customWidth="1"/>
    <col min="2031" max="2032" width="8.375" style="1" customWidth="1"/>
    <col min="2033" max="2034" width="17.375" style="1" customWidth="1"/>
    <col min="2035" max="2035" width="0.375" style="1" customWidth="1"/>
    <col min="2036" max="2036" width="12.375" style="1" bestFit="1" customWidth="1"/>
    <col min="2037" max="2283" width="9.375" style="1"/>
    <col min="2284" max="2284" width="12.375" style="1" customWidth="1"/>
    <col min="2285" max="2285" width="34.375" style="1" customWidth="1"/>
    <col min="2286" max="2286" width="2.375" style="1" customWidth="1"/>
    <col min="2287" max="2288" width="8.375" style="1" customWidth="1"/>
    <col min="2289" max="2290" width="17.375" style="1" customWidth="1"/>
    <col min="2291" max="2291" width="0.375" style="1" customWidth="1"/>
    <col min="2292" max="2292" width="12.375" style="1" bestFit="1" customWidth="1"/>
    <col min="2293" max="2539" width="9.375" style="1"/>
    <col min="2540" max="2540" width="12.375" style="1" customWidth="1"/>
    <col min="2541" max="2541" width="34.375" style="1" customWidth="1"/>
    <col min="2542" max="2542" width="2.375" style="1" customWidth="1"/>
    <col min="2543" max="2544" width="8.375" style="1" customWidth="1"/>
    <col min="2545" max="2546" width="17.375" style="1" customWidth="1"/>
    <col min="2547" max="2547" width="0.375" style="1" customWidth="1"/>
    <col min="2548" max="2548" width="12.375" style="1" bestFit="1" customWidth="1"/>
    <col min="2549" max="2795" width="9.375" style="1"/>
    <col min="2796" max="2796" width="12.375" style="1" customWidth="1"/>
    <col min="2797" max="2797" width="34.375" style="1" customWidth="1"/>
    <col min="2798" max="2798" width="2.375" style="1" customWidth="1"/>
    <col min="2799" max="2800" width="8.375" style="1" customWidth="1"/>
    <col min="2801" max="2802" width="17.375" style="1" customWidth="1"/>
    <col min="2803" max="2803" width="0.375" style="1" customWidth="1"/>
    <col min="2804" max="2804" width="12.375" style="1" bestFit="1" customWidth="1"/>
    <col min="2805" max="3051" width="9.375" style="1"/>
    <col min="3052" max="3052" width="12.375" style="1" customWidth="1"/>
    <col min="3053" max="3053" width="34.375" style="1" customWidth="1"/>
    <col min="3054" max="3054" width="2.375" style="1" customWidth="1"/>
    <col min="3055" max="3056" width="8.375" style="1" customWidth="1"/>
    <col min="3057" max="3058" width="17.375" style="1" customWidth="1"/>
    <col min="3059" max="3059" width="0.375" style="1" customWidth="1"/>
    <col min="3060" max="3060" width="12.375" style="1" bestFit="1" customWidth="1"/>
    <col min="3061" max="3307" width="9.375" style="1"/>
    <col min="3308" max="3308" width="12.375" style="1" customWidth="1"/>
    <col min="3309" max="3309" width="34.375" style="1" customWidth="1"/>
    <col min="3310" max="3310" width="2.375" style="1" customWidth="1"/>
    <col min="3311" max="3312" width="8.375" style="1" customWidth="1"/>
    <col min="3313" max="3314" width="17.375" style="1" customWidth="1"/>
    <col min="3315" max="3315" width="0.375" style="1" customWidth="1"/>
    <col min="3316" max="3316" width="12.375" style="1" bestFit="1" customWidth="1"/>
    <col min="3317" max="3563" width="9.375" style="1"/>
    <col min="3564" max="3564" width="12.375" style="1" customWidth="1"/>
    <col min="3565" max="3565" width="34.375" style="1" customWidth="1"/>
    <col min="3566" max="3566" width="2.375" style="1" customWidth="1"/>
    <col min="3567" max="3568" width="8.375" style="1" customWidth="1"/>
    <col min="3569" max="3570" width="17.375" style="1" customWidth="1"/>
    <col min="3571" max="3571" width="0.375" style="1" customWidth="1"/>
    <col min="3572" max="3572" width="12.375" style="1" bestFit="1" customWidth="1"/>
    <col min="3573" max="3819" width="9.375" style="1"/>
    <col min="3820" max="3820" width="12.375" style="1" customWidth="1"/>
    <col min="3821" max="3821" width="34.375" style="1" customWidth="1"/>
    <col min="3822" max="3822" width="2.375" style="1" customWidth="1"/>
    <col min="3823" max="3824" width="8.375" style="1" customWidth="1"/>
    <col min="3825" max="3826" width="17.375" style="1" customWidth="1"/>
    <col min="3827" max="3827" width="0.375" style="1" customWidth="1"/>
    <col min="3828" max="3828" width="12.375" style="1" bestFit="1" customWidth="1"/>
    <col min="3829" max="4075" width="9.375" style="1"/>
    <col min="4076" max="4076" width="12.375" style="1" customWidth="1"/>
    <col min="4077" max="4077" width="34.375" style="1" customWidth="1"/>
    <col min="4078" max="4078" width="2.375" style="1" customWidth="1"/>
    <col min="4079" max="4080" width="8.375" style="1" customWidth="1"/>
    <col min="4081" max="4082" width="17.375" style="1" customWidth="1"/>
    <col min="4083" max="4083" width="0.375" style="1" customWidth="1"/>
    <col min="4084" max="4084" width="12.375" style="1" bestFit="1" customWidth="1"/>
    <col min="4085" max="4331" width="9.375" style="1"/>
    <col min="4332" max="4332" width="12.375" style="1" customWidth="1"/>
    <col min="4333" max="4333" width="34.375" style="1" customWidth="1"/>
    <col min="4334" max="4334" width="2.375" style="1" customWidth="1"/>
    <col min="4335" max="4336" width="8.375" style="1" customWidth="1"/>
    <col min="4337" max="4338" width="17.375" style="1" customWidth="1"/>
    <col min="4339" max="4339" width="0.375" style="1" customWidth="1"/>
    <col min="4340" max="4340" width="12.375" style="1" bestFit="1" customWidth="1"/>
    <col min="4341" max="4587" width="9.375" style="1"/>
    <col min="4588" max="4588" width="12.375" style="1" customWidth="1"/>
    <col min="4589" max="4589" width="34.375" style="1" customWidth="1"/>
    <col min="4590" max="4590" width="2.375" style="1" customWidth="1"/>
    <col min="4591" max="4592" width="8.375" style="1" customWidth="1"/>
    <col min="4593" max="4594" width="17.375" style="1" customWidth="1"/>
    <col min="4595" max="4595" width="0.375" style="1" customWidth="1"/>
    <col min="4596" max="4596" width="12.375" style="1" bestFit="1" customWidth="1"/>
    <col min="4597" max="4843" width="9.375" style="1"/>
    <col min="4844" max="4844" width="12.375" style="1" customWidth="1"/>
    <col min="4845" max="4845" width="34.375" style="1" customWidth="1"/>
    <col min="4846" max="4846" width="2.375" style="1" customWidth="1"/>
    <col min="4847" max="4848" width="8.375" style="1" customWidth="1"/>
    <col min="4849" max="4850" width="17.375" style="1" customWidth="1"/>
    <col min="4851" max="4851" width="0.375" style="1" customWidth="1"/>
    <col min="4852" max="4852" width="12.375" style="1" bestFit="1" customWidth="1"/>
    <col min="4853" max="5099" width="9.375" style="1"/>
    <col min="5100" max="5100" width="12.375" style="1" customWidth="1"/>
    <col min="5101" max="5101" width="34.375" style="1" customWidth="1"/>
    <col min="5102" max="5102" width="2.375" style="1" customWidth="1"/>
    <col min="5103" max="5104" width="8.375" style="1" customWidth="1"/>
    <col min="5105" max="5106" width="17.375" style="1" customWidth="1"/>
    <col min="5107" max="5107" width="0.375" style="1" customWidth="1"/>
    <col min="5108" max="5108" width="12.375" style="1" bestFit="1" customWidth="1"/>
    <col min="5109" max="5355" width="9.375" style="1"/>
    <col min="5356" max="5356" width="12.375" style="1" customWidth="1"/>
    <col min="5357" max="5357" width="34.375" style="1" customWidth="1"/>
    <col min="5358" max="5358" width="2.375" style="1" customWidth="1"/>
    <col min="5359" max="5360" width="8.375" style="1" customWidth="1"/>
    <col min="5361" max="5362" width="17.375" style="1" customWidth="1"/>
    <col min="5363" max="5363" width="0.375" style="1" customWidth="1"/>
    <col min="5364" max="5364" width="12.375" style="1" bestFit="1" customWidth="1"/>
    <col min="5365" max="5611" width="9.375" style="1"/>
    <col min="5612" max="5612" width="12.375" style="1" customWidth="1"/>
    <col min="5613" max="5613" width="34.375" style="1" customWidth="1"/>
    <col min="5614" max="5614" width="2.375" style="1" customWidth="1"/>
    <col min="5615" max="5616" width="8.375" style="1" customWidth="1"/>
    <col min="5617" max="5618" width="17.375" style="1" customWidth="1"/>
    <col min="5619" max="5619" width="0.375" style="1" customWidth="1"/>
    <col min="5620" max="5620" width="12.375" style="1" bestFit="1" customWidth="1"/>
    <col min="5621" max="5867" width="9.375" style="1"/>
    <col min="5868" max="5868" width="12.375" style="1" customWidth="1"/>
    <col min="5869" max="5869" width="34.375" style="1" customWidth="1"/>
    <col min="5870" max="5870" width="2.375" style="1" customWidth="1"/>
    <col min="5871" max="5872" width="8.375" style="1" customWidth="1"/>
    <col min="5873" max="5874" width="17.375" style="1" customWidth="1"/>
    <col min="5875" max="5875" width="0.375" style="1" customWidth="1"/>
    <col min="5876" max="5876" width="12.375" style="1" bestFit="1" customWidth="1"/>
    <col min="5877" max="6123" width="9.375" style="1"/>
    <col min="6124" max="6124" width="12.375" style="1" customWidth="1"/>
    <col min="6125" max="6125" width="34.375" style="1" customWidth="1"/>
    <col min="6126" max="6126" width="2.375" style="1" customWidth="1"/>
    <col min="6127" max="6128" width="8.375" style="1" customWidth="1"/>
    <col min="6129" max="6130" width="17.375" style="1" customWidth="1"/>
    <col min="6131" max="6131" width="0.375" style="1" customWidth="1"/>
    <col min="6132" max="6132" width="12.375" style="1" bestFit="1" customWidth="1"/>
    <col min="6133" max="6379" width="9.375" style="1"/>
    <col min="6380" max="6380" width="12.375" style="1" customWidth="1"/>
    <col min="6381" max="6381" width="34.375" style="1" customWidth="1"/>
    <col min="6382" max="6382" width="2.375" style="1" customWidth="1"/>
    <col min="6383" max="6384" width="8.375" style="1" customWidth="1"/>
    <col min="6385" max="6386" width="17.375" style="1" customWidth="1"/>
    <col min="6387" max="6387" width="0.375" style="1" customWidth="1"/>
    <col min="6388" max="6388" width="12.375" style="1" bestFit="1" customWidth="1"/>
    <col min="6389" max="6635" width="9.375" style="1"/>
    <col min="6636" max="6636" width="12.375" style="1" customWidth="1"/>
    <col min="6637" max="6637" width="34.375" style="1" customWidth="1"/>
    <col min="6638" max="6638" width="2.375" style="1" customWidth="1"/>
    <col min="6639" max="6640" width="8.375" style="1" customWidth="1"/>
    <col min="6641" max="6642" width="17.375" style="1" customWidth="1"/>
    <col min="6643" max="6643" width="0.375" style="1" customWidth="1"/>
    <col min="6644" max="6644" width="12.375" style="1" bestFit="1" customWidth="1"/>
    <col min="6645" max="6891" width="9.375" style="1"/>
    <col min="6892" max="6892" width="12.375" style="1" customWidth="1"/>
    <col min="6893" max="6893" width="34.375" style="1" customWidth="1"/>
    <col min="6894" max="6894" width="2.375" style="1" customWidth="1"/>
    <col min="6895" max="6896" width="8.375" style="1" customWidth="1"/>
    <col min="6897" max="6898" width="17.375" style="1" customWidth="1"/>
    <col min="6899" max="6899" width="0.375" style="1" customWidth="1"/>
    <col min="6900" max="6900" width="12.375" style="1" bestFit="1" customWidth="1"/>
    <col min="6901" max="7147" width="9.375" style="1"/>
    <col min="7148" max="7148" width="12.375" style="1" customWidth="1"/>
    <col min="7149" max="7149" width="34.375" style="1" customWidth="1"/>
    <col min="7150" max="7150" width="2.375" style="1" customWidth="1"/>
    <col min="7151" max="7152" width="8.375" style="1" customWidth="1"/>
    <col min="7153" max="7154" width="17.375" style="1" customWidth="1"/>
    <col min="7155" max="7155" width="0.375" style="1" customWidth="1"/>
    <col min="7156" max="7156" width="12.375" style="1" bestFit="1" customWidth="1"/>
    <col min="7157" max="7403" width="9.375" style="1"/>
    <col min="7404" max="7404" width="12.375" style="1" customWidth="1"/>
    <col min="7405" max="7405" width="34.375" style="1" customWidth="1"/>
    <col min="7406" max="7406" width="2.375" style="1" customWidth="1"/>
    <col min="7407" max="7408" width="8.375" style="1" customWidth="1"/>
    <col min="7409" max="7410" width="17.375" style="1" customWidth="1"/>
    <col min="7411" max="7411" width="0.375" style="1" customWidth="1"/>
    <col min="7412" max="7412" width="12.375" style="1" bestFit="1" customWidth="1"/>
    <col min="7413" max="7659" width="9.375" style="1"/>
    <col min="7660" max="7660" width="12.375" style="1" customWidth="1"/>
    <col min="7661" max="7661" width="34.375" style="1" customWidth="1"/>
    <col min="7662" max="7662" width="2.375" style="1" customWidth="1"/>
    <col min="7663" max="7664" width="8.375" style="1" customWidth="1"/>
    <col min="7665" max="7666" width="17.375" style="1" customWidth="1"/>
    <col min="7667" max="7667" width="0.375" style="1" customWidth="1"/>
    <col min="7668" max="7668" width="12.375" style="1" bestFit="1" customWidth="1"/>
    <col min="7669" max="7915" width="9.375" style="1"/>
    <col min="7916" max="7916" width="12.375" style="1" customWidth="1"/>
    <col min="7917" max="7917" width="34.375" style="1" customWidth="1"/>
    <col min="7918" max="7918" width="2.375" style="1" customWidth="1"/>
    <col min="7919" max="7920" width="8.375" style="1" customWidth="1"/>
    <col min="7921" max="7922" width="17.375" style="1" customWidth="1"/>
    <col min="7923" max="7923" width="0.375" style="1" customWidth="1"/>
    <col min="7924" max="7924" width="12.375" style="1" bestFit="1" customWidth="1"/>
    <col min="7925" max="8171" width="9.375" style="1"/>
    <col min="8172" max="8172" width="12.375" style="1" customWidth="1"/>
    <col min="8173" max="8173" width="34.375" style="1" customWidth="1"/>
    <col min="8174" max="8174" width="2.375" style="1" customWidth="1"/>
    <col min="8175" max="8176" width="8.375" style="1" customWidth="1"/>
    <col min="8177" max="8178" width="17.375" style="1" customWidth="1"/>
    <col min="8179" max="8179" width="0.375" style="1" customWidth="1"/>
    <col min="8180" max="8180" width="12.375" style="1" bestFit="1" customWidth="1"/>
    <col min="8181" max="8427" width="9.375" style="1"/>
    <col min="8428" max="8428" width="12.375" style="1" customWidth="1"/>
    <col min="8429" max="8429" width="34.375" style="1" customWidth="1"/>
    <col min="8430" max="8430" width="2.375" style="1" customWidth="1"/>
    <col min="8431" max="8432" width="8.375" style="1" customWidth="1"/>
    <col min="8433" max="8434" width="17.375" style="1" customWidth="1"/>
    <col min="8435" max="8435" width="0.375" style="1" customWidth="1"/>
    <col min="8436" max="8436" width="12.375" style="1" bestFit="1" customWidth="1"/>
    <col min="8437" max="8683" width="9.375" style="1"/>
    <col min="8684" max="8684" width="12.375" style="1" customWidth="1"/>
    <col min="8685" max="8685" width="34.375" style="1" customWidth="1"/>
    <col min="8686" max="8686" width="2.375" style="1" customWidth="1"/>
    <col min="8687" max="8688" width="8.375" style="1" customWidth="1"/>
    <col min="8689" max="8690" width="17.375" style="1" customWidth="1"/>
    <col min="8691" max="8691" width="0.375" style="1" customWidth="1"/>
    <col min="8692" max="8692" width="12.375" style="1" bestFit="1" customWidth="1"/>
    <col min="8693" max="8939" width="9.375" style="1"/>
    <col min="8940" max="8940" width="12.375" style="1" customWidth="1"/>
    <col min="8941" max="8941" width="34.375" style="1" customWidth="1"/>
    <col min="8942" max="8942" width="2.375" style="1" customWidth="1"/>
    <col min="8943" max="8944" width="8.375" style="1" customWidth="1"/>
    <col min="8945" max="8946" width="17.375" style="1" customWidth="1"/>
    <col min="8947" max="8947" width="0.375" style="1" customWidth="1"/>
    <col min="8948" max="8948" width="12.375" style="1" bestFit="1" customWidth="1"/>
    <col min="8949" max="9195" width="9.375" style="1"/>
    <col min="9196" max="9196" width="12.375" style="1" customWidth="1"/>
    <col min="9197" max="9197" width="34.375" style="1" customWidth="1"/>
    <col min="9198" max="9198" width="2.375" style="1" customWidth="1"/>
    <col min="9199" max="9200" width="8.375" style="1" customWidth="1"/>
    <col min="9201" max="9202" width="17.375" style="1" customWidth="1"/>
    <col min="9203" max="9203" width="0.375" style="1" customWidth="1"/>
    <col min="9204" max="9204" width="12.375" style="1" bestFit="1" customWidth="1"/>
    <col min="9205" max="9451" width="9.375" style="1"/>
    <col min="9452" max="9452" width="12.375" style="1" customWidth="1"/>
    <col min="9453" max="9453" width="34.375" style="1" customWidth="1"/>
    <col min="9454" max="9454" width="2.375" style="1" customWidth="1"/>
    <col min="9455" max="9456" width="8.375" style="1" customWidth="1"/>
    <col min="9457" max="9458" width="17.375" style="1" customWidth="1"/>
    <col min="9459" max="9459" width="0.375" style="1" customWidth="1"/>
    <col min="9460" max="9460" width="12.375" style="1" bestFit="1" customWidth="1"/>
    <col min="9461" max="9707" width="9.375" style="1"/>
    <col min="9708" max="9708" width="12.375" style="1" customWidth="1"/>
    <col min="9709" max="9709" width="34.375" style="1" customWidth="1"/>
    <col min="9710" max="9710" width="2.375" style="1" customWidth="1"/>
    <col min="9711" max="9712" width="8.375" style="1" customWidth="1"/>
    <col min="9713" max="9714" width="17.375" style="1" customWidth="1"/>
    <col min="9715" max="9715" width="0.375" style="1" customWidth="1"/>
    <col min="9716" max="9716" width="12.375" style="1" bestFit="1" customWidth="1"/>
    <col min="9717" max="9963" width="9.375" style="1"/>
    <col min="9964" max="9964" width="12.375" style="1" customWidth="1"/>
    <col min="9965" max="9965" width="34.375" style="1" customWidth="1"/>
    <col min="9966" max="9966" width="2.375" style="1" customWidth="1"/>
    <col min="9967" max="9968" width="8.375" style="1" customWidth="1"/>
    <col min="9969" max="9970" width="17.375" style="1" customWidth="1"/>
    <col min="9971" max="9971" width="0.375" style="1" customWidth="1"/>
    <col min="9972" max="9972" width="12.375" style="1" bestFit="1" customWidth="1"/>
    <col min="9973" max="10219" width="9.375" style="1"/>
    <col min="10220" max="10220" width="12.375" style="1" customWidth="1"/>
    <col min="10221" max="10221" width="34.375" style="1" customWidth="1"/>
    <col min="10222" max="10222" width="2.375" style="1" customWidth="1"/>
    <col min="10223" max="10224" width="8.375" style="1" customWidth="1"/>
    <col min="10225" max="10226" width="17.375" style="1" customWidth="1"/>
    <col min="10227" max="10227" width="0.375" style="1" customWidth="1"/>
    <col min="10228" max="10228" width="12.375" style="1" bestFit="1" customWidth="1"/>
    <col min="10229" max="10475" width="9.375" style="1"/>
    <col min="10476" max="10476" width="12.375" style="1" customWidth="1"/>
    <col min="10477" max="10477" width="34.375" style="1" customWidth="1"/>
    <col min="10478" max="10478" width="2.375" style="1" customWidth="1"/>
    <col min="10479" max="10480" width="8.375" style="1" customWidth="1"/>
    <col min="10481" max="10482" width="17.375" style="1" customWidth="1"/>
    <col min="10483" max="10483" width="0.375" style="1" customWidth="1"/>
    <col min="10484" max="10484" width="12.375" style="1" bestFit="1" customWidth="1"/>
    <col min="10485" max="10731" width="9.375" style="1"/>
    <col min="10732" max="10732" width="12.375" style="1" customWidth="1"/>
    <col min="10733" max="10733" width="34.375" style="1" customWidth="1"/>
    <col min="10734" max="10734" width="2.375" style="1" customWidth="1"/>
    <col min="10735" max="10736" width="8.375" style="1" customWidth="1"/>
    <col min="10737" max="10738" width="17.375" style="1" customWidth="1"/>
    <col min="10739" max="10739" width="0.375" style="1" customWidth="1"/>
    <col min="10740" max="10740" width="12.375" style="1" bestFit="1" customWidth="1"/>
    <col min="10741" max="10987" width="9.375" style="1"/>
    <col min="10988" max="10988" width="12.375" style="1" customWidth="1"/>
    <col min="10989" max="10989" width="34.375" style="1" customWidth="1"/>
    <col min="10990" max="10990" width="2.375" style="1" customWidth="1"/>
    <col min="10991" max="10992" width="8.375" style="1" customWidth="1"/>
    <col min="10993" max="10994" width="17.375" style="1" customWidth="1"/>
    <col min="10995" max="10995" width="0.375" style="1" customWidth="1"/>
    <col min="10996" max="10996" width="12.375" style="1" bestFit="1" customWidth="1"/>
    <col min="10997" max="11243" width="9.375" style="1"/>
    <col min="11244" max="11244" width="12.375" style="1" customWidth="1"/>
    <col min="11245" max="11245" width="34.375" style="1" customWidth="1"/>
    <col min="11246" max="11246" width="2.375" style="1" customWidth="1"/>
    <col min="11247" max="11248" width="8.375" style="1" customWidth="1"/>
    <col min="11249" max="11250" width="17.375" style="1" customWidth="1"/>
    <col min="11251" max="11251" width="0.375" style="1" customWidth="1"/>
    <col min="11252" max="11252" width="12.375" style="1" bestFit="1" customWidth="1"/>
    <col min="11253" max="11499" width="9.375" style="1"/>
    <col min="11500" max="11500" width="12.375" style="1" customWidth="1"/>
    <col min="11501" max="11501" width="34.375" style="1" customWidth="1"/>
    <col min="11502" max="11502" width="2.375" style="1" customWidth="1"/>
    <col min="11503" max="11504" width="8.375" style="1" customWidth="1"/>
    <col min="11505" max="11506" width="17.375" style="1" customWidth="1"/>
    <col min="11507" max="11507" width="0.375" style="1" customWidth="1"/>
    <col min="11508" max="11508" width="12.375" style="1" bestFit="1" customWidth="1"/>
    <col min="11509" max="11755" width="9.375" style="1"/>
    <col min="11756" max="11756" width="12.375" style="1" customWidth="1"/>
    <col min="11757" max="11757" width="34.375" style="1" customWidth="1"/>
    <col min="11758" max="11758" width="2.375" style="1" customWidth="1"/>
    <col min="11759" max="11760" width="8.375" style="1" customWidth="1"/>
    <col min="11761" max="11762" width="17.375" style="1" customWidth="1"/>
    <col min="11763" max="11763" width="0.375" style="1" customWidth="1"/>
    <col min="11764" max="11764" width="12.375" style="1" bestFit="1" customWidth="1"/>
    <col min="11765" max="12011" width="9.375" style="1"/>
    <col min="12012" max="12012" width="12.375" style="1" customWidth="1"/>
    <col min="12013" max="12013" width="34.375" style="1" customWidth="1"/>
    <col min="12014" max="12014" width="2.375" style="1" customWidth="1"/>
    <col min="12015" max="12016" width="8.375" style="1" customWidth="1"/>
    <col min="12017" max="12018" width="17.375" style="1" customWidth="1"/>
    <col min="12019" max="12019" width="0.375" style="1" customWidth="1"/>
    <col min="12020" max="12020" width="12.375" style="1" bestFit="1" customWidth="1"/>
    <col min="12021" max="12267" width="9.375" style="1"/>
    <col min="12268" max="12268" width="12.375" style="1" customWidth="1"/>
    <col min="12269" max="12269" width="34.375" style="1" customWidth="1"/>
    <col min="12270" max="12270" width="2.375" style="1" customWidth="1"/>
    <col min="12271" max="12272" width="8.375" style="1" customWidth="1"/>
    <col min="12273" max="12274" width="17.375" style="1" customWidth="1"/>
    <col min="12275" max="12275" width="0.375" style="1" customWidth="1"/>
    <col min="12276" max="12276" width="12.375" style="1" bestFit="1" customWidth="1"/>
    <col min="12277" max="12523" width="9.375" style="1"/>
    <col min="12524" max="12524" width="12.375" style="1" customWidth="1"/>
    <col min="12525" max="12525" width="34.375" style="1" customWidth="1"/>
    <col min="12526" max="12526" width="2.375" style="1" customWidth="1"/>
    <col min="12527" max="12528" width="8.375" style="1" customWidth="1"/>
    <col min="12529" max="12530" width="17.375" style="1" customWidth="1"/>
    <col min="12531" max="12531" width="0.375" style="1" customWidth="1"/>
    <col min="12532" max="12532" width="12.375" style="1" bestFit="1" customWidth="1"/>
    <col min="12533" max="12779" width="9.375" style="1"/>
    <col min="12780" max="12780" width="12.375" style="1" customWidth="1"/>
    <col min="12781" max="12781" width="34.375" style="1" customWidth="1"/>
    <col min="12782" max="12782" width="2.375" style="1" customWidth="1"/>
    <col min="12783" max="12784" width="8.375" style="1" customWidth="1"/>
    <col min="12785" max="12786" width="17.375" style="1" customWidth="1"/>
    <col min="12787" max="12787" width="0.375" style="1" customWidth="1"/>
    <col min="12788" max="12788" width="12.375" style="1" bestFit="1" customWidth="1"/>
    <col min="12789" max="13035" width="9.375" style="1"/>
    <col min="13036" max="13036" width="12.375" style="1" customWidth="1"/>
    <col min="13037" max="13037" width="34.375" style="1" customWidth="1"/>
    <col min="13038" max="13038" width="2.375" style="1" customWidth="1"/>
    <col min="13039" max="13040" width="8.375" style="1" customWidth="1"/>
    <col min="13041" max="13042" width="17.375" style="1" customWidth="1"/>
    <col min="13043" max="13043" width="0.375" style="1" customWidth="1"/>
    <col min="13044" max="13044" width="12.375" style="1" bestFit="1" customWidth="1"/>
    <col min="13045" max="13291" width="9.375" style="1"/>
    <col min="13292" max="13292" width="12.375" style="1" customWidth="1"/>
    <col min="13293" max="13293" width="34.375" style="1" customWidth="1"/>
    <col min="13294" max="13294" width="2.375" style="1" customWidth="1"/>
    <col min="13295" max="13296" width="8.375" style="1" customWidth="1"/>
    <col min="13297" max="13298" width="17.375" style="1" customWidth="1"/>
    <col min="13299" max="13299" width="0.375" style="1" customWidth="1"/>
    <col min="13300" max="13300" width="12.375" style="1" bestFit="1" customWidth="1"/>
    <col min="13301" max="13547" width="9.375" style="1"/>
    <col min="13548" max="13548" width="12.375" style="1" customWidth="1"/>
    <col min="13549" max="13549" width="34.375" style="1" customWidth="1"/>
    <col min="13550" max="13550" width="2.375" style="1" customWidth="1"/>
    <col min="13551" max="13552" width="8.375" style="1" customWidth="1"/>
    <col min="13553" max="13554" width="17.375" style="1" customWidth="1"/>
    <col min="13555" max="13555" width="0.375" style="1" customWidth="1"/>
    <col min="13556" max="13556" width="12.375" style="1" bestFit="1" customWidth="1"/>
    <col min="13557" max="13803" width="9.375" style="1"/>
    <col min="13804" max="13804" width="12.375" style="1" customWidth="1"/>
    <col min="13805" max="13805" width="34.375" style="1" customWidth="1"/>
    <col min="13806" max="13806" width="2.375" style="1" customWidth="1"/>
    <col min="13807" max="13808" width="8.375" style="1" customWidth="1"/>
    <col min="13809" max="13810" width="17.375" style="1" customWidth="1"/>
    <col min="13811" max="13811" width="0.375" style="1" customWidth="1"/>
    <col min="13812" max="13812" width="12.375" style="1" bestFit="1" customWidth="1"/>
    <col min="13813" max="14059" width="9.375" style="1"/>
    <col min="14060" max="14060" width="12.375" style="1" customWidth="1"/>
    <col min="14061" max="14061" width="34.375" style="1" customWidth="1"/>
    <col min="14062" max="14062" width="2.375" style="1" customWidth="1"/>
    <col min="14063" max="14064" width="8.375" style="1" customWidth="1"/>
    <col min="14065" max="14066" width="17.375" style="1" customWidth="1"/>
    <col min="14067" max="14067" width="0.375" style="1" customWidth="1"/>
    <col min="14068" max="14068" width="12.375" style="1" bestFit="1" customWidth="1"/>
    <col min="14069" max="14315" width="9.375" style="1"/>
    <col min="14316" max="14316" width="12.375" style="1" customWidth="1"/>
    <col min="14317" max="14317" width="34.375" style="1" customWidth="1"/>
    <col min="14318" max="14318" width="2.375" style="1" customWidth="1"/>
    <col min="14319" max="14320" width="8.375" style="1" customWidth="1"/>
    <col min="14321" max="14322" width="17.375" style="1" customWidth="1"/>
    <col min="14323" max="14323" width="0.375" style="1" customWidth="1"/>
    <col min="14324" max="14324" width="12.375" style="1" bestFit="1" customWidth="1"/>
    <col min="14325" max="14571" width="9.375" style="1"/>
    <col min="14572" max="14572" width="12.375" style="1" customWidth="1"/>
    <col min="14573" max="14573" width="34.375" style="1" customWidth="1"/>
    <col min="14574" max="14574" width="2.375" style="1" customWidth="1"/>
    <col min="14575" max="14576" width="8.375" style="1" customWidth="1"/>
    <col min="14577" max="14578" width="17.375" style="1" customWidth="1"/>
    <col min="14579" max="14579" width="0.375" style="1" customWidth="1"/>
    <col min="14580" max="14580" width="12.375" style="1" bestFit="1" customWidth="1"/>
    <col min="14581" max="14827" width="9.375" style="1"/>
    <col min="14828" max="14828" width="12.375" style="1" customWidth="1"/>
    <col min="14829" max="14829" width="34.375" style="1" customWidth="1"/>
    <col min="14830" max="14830" width="2.375" style="1" customWidth="1"/>
    <col min="14831" max="14832" width="8.375" style="1" customWidth="1"/>
    <col min="14833" max="14834" width="17.375" style="1" customWidth="1"/>
    <col min="14835" max="14835" width="0.375" style="1" customWidth="1"/>
    <col min="14836" max="14836" width="12.375" style="1" bestFit="1" customWidth="1"/>
    <col min="14837" max="15083" width="9.375" style="1"/>
    <col min="15084" max="15084" width="12.375" style="1" customWidth="1"/>
    <col min="15085" max="15085" width="34.375" style="1" customWidth="1"/>
    <col min="15086" max="15086" width="2.375" style="1" customWidth="1"/>
    <col min="15087" max="15088" width="8.375" style="1" customWidth="1"/>
    <col min="15089" max="15090" width="17.375" style="1" customWidth="1"/>
    <col min="15091" max="15091" width="0.375" style="1" customWidth="1"/>
    <col min="15092" max="15092" width="12.375" style="1" bestFit="1" customWidth="1"/>
    <col min="15093" max="15339" width="9.375" style="1"/>
    <col min="15340" max="15340" width="12.375" style="1" customWidth="1"/>
    <col min="15341" max="15341" width="34.375" style="1" customWidth="1"/>
    <col min="15342" max="15342" width="2.375" style="1" customWidth="1"/>
    <col min="15343" max="15344" width="8.375" style="1" customWidth="1"/>
    <col min="15345" max="15346" width="17.375" style="1" customWidth="1"/>
    <col min="15347" max="15347" width="0.375" style="1" customWidth="1"/>
    <col min="15348" max="15348" width="12.375" style="1" bestFit="1" customWidth="1"/>
    <col min="15349" max="15595" width="9.375" style="1"/>
    <col min="15596" max="15596" width="12.375" style="1" customWidth="1"/>
    <col min="15597" max="15597" width="34.375" style="1" customWidth="1"/>
    <col min="15598" max="15598" width="2.375" style="1" customWidth="1"/>
    <col min="15599" max="15600" width="8.375" style="1" customWidth="1"/>
    <col min="15601" max="15602" width="17.375" style="1" customWidth="1"/>
    <col min="15603" max="15603" width="0.375" style="1" customWidth="1"/>
    <col min="15604" max="15604" width="12.375" style="1" bestFit="1" customWidth="1"/>
    <col min="15605" max="15851" width="9.375" style="1"/>
    <col min="15852" max="15852" width="12.375" style="1" customWidth="1"/>
    <col min="15853" max="15853" width="34.375" style="1" customWidth="1"/>
    <col min="15854" max="15854" width="2.375" style="1" customWidth="1"/>
    <col min="15855" max="15856" width="8.375" style="1" customWidth="1"/>
    <col min="15857" max="15858" width="17.375" style="1" customWidth="1"/>
    <col min="15859" max="15859" width="0.375" style="1" customWidth="1"/>
    <col min="15860" max="15860" width="12.375" style="1" bestFit="1" customWidth="1"/>
    <col min="15861" max="16107" width="9.375" style="1"/>
    <col min="16108" max="16108" width="12.375" style="1" customWidth="1"/>
    <col min="16109" max="16109" width="34.375" style="1" customWidth="1"/>
    <col min="16110" max="16110" width="2.375" style="1" customWidth="1"/>
    <col min="16111" max="16112" width="8.375" style="1" customWidth="1"/>
    <col min="16113" max="16114" width="17.375" style="1" customWidth="1"/>
    <col min="16115" max="16115" width="0.375" style="1" customWidth="1"/>
    <col min="16116" max="16116" width="12.375" style="1" bestFit="1" customWidth="1"/>
    <col min="16117" max="16384" width="9.375" style="1"/>
  </cols>
  <sheetData>
    <row r="1" spans="2:9" ht="21.75" customHeight="1" x14ac:dyDescent="0.2">
      <c r="B1" s="39" t="str">
        <f>'التدفقات النقدية'!B1:E1</f>
        <v>شركة أعمال النسيج للتجارة</v>
      </c>
    </row>
    <row r="2" spans="2:9" ht="21.75" customHeight="1" x14ac:dyDescent="0.2">
      <c r="B2" s="45" t="str">
        <f>'التدفقات النقدية'!B2:E2</f>
        <v>شركة ذات مسئولية محدودة - شركة شخص واحد</v>
      </c>
    </row>
    <row r="3" spans="2:9" ht="21.75" customHeight="1" x14ac:dyDescent="0.2">
      <c r="B3" s="260" t="str">
        <f>'5-6'!B3</f>
        <v>إيضاحات حول القوائم للسنة المالية المنتهية فى 31 ديسمبر  2021م</v>
      </c>
    </row>
    <row r="4" spans="2:9" ht="21.75" customHeight="1" x14ac:dyDescent="0.2">
      <c r="B4" s="151" t="s">
        <v>22</v>
      </c>
      <c r="C4" s="4"/>
      <c r="D4" s="4"/>
      <c r="E4" s="4"/>
      <c r="F4" s="4"/>
    </row>
    <row r="5" spans="2:9" ht="15" customHeight="1" x14ac:dyDescent="0.2">
      <c r="B5" s="261"/>
    </row>
    <row r="6" spans="2:9" s="263" customFormat="1" ht="24" customHeight="1" x14ac:dyDescent="0.2">
      <c r="B6" s="264" t="s">
        <v>93</v>
      </c>
      <c r="F6" s="137" t="s">
        <v>137</v>
      </c>
      <c r="G6" s="265"/>
      <c r="H6" s="266"/>
      <c r="I6" s="266"/>
    </row>
    <row r="7" spans="2:9" s="263" customFormat="1" ht="24" customHeight="1" x14ac:dyDescent="0.2">
      <c r="B7" s="267" t="s">
        <v>4</v>
      </c>
      <c r="F7" s="100">
        <v>50000</v>
      </c>
      <c r="G7" s="265"/>
      <c r="H7" s="266"/>
      <c r="I7" s="266"/>
    </row>
    <row r="8" spans="2:9" s="263" customFormat="1" ht="24" customHeight="1" x14ac:dyDescent="0.2">
      <c r="B8" s="267" t="s">
        <v>94</v>
      </c>
      <c r="F8" s="100">
        <v>1441</v>
      </c>
      <c r="G8" s="265"/>
      <c r="H8" s="266"/>
      <c r="I8" s="266"/>
    </row>
    <row r="9" spans="2:9" s="263" customFormat="1" ht="24" customHeight="1" x14ac:dyDescent="0.2">
      <c r="B9" s="267" t="s">
        <v>95</v>
      </c>
      <c r="F9" s="100">
        <v>11713</v>
      </c>
      <c r="G9" s="265"/>
      <c r="H9" s="266"/>
      <c r="I9" s="266"/>
    </row>
    <row r="10" spans="2:9" s="263" customFormat="1" ht="24" customHeight="1" x14ac:dyDescent="0.2">
      <c r="B10" s="267" t="s">
        <v>96</v>
      </c>
      <c r="F10" s="100">
        <v>3306</v>
      </c>
      <c r="G10" s="268"/>
      <c r="H10" s="266"/>
      <c r="I10" s="266"/>
    </row>
    <row r="11" spans="2:9" s="263" customFormat="1" ht="24" customHeight="1" x14ac:dyDescent="0.2">
      <c r="B11" s="267" t="s">
        <v>97</v>
      </c>
      <c r="F11" s="100">
        <v>7806</v>
      </c>
      <c r="G11" s="268"/>
      <c r="H11" s="266"/>
      <c r="I11" s="266"/>
    </row>
    <row r="12" spans="2:9" s="263" customFormat="1" ht="24" customHeight="1" x14ac:dyDescent="0.2">
      <c r="B12" s="267" t="s">
        <v>98</v>
      </c>
      <c r="F12" s="100">
        <v>3750</v>
      </c>
      <c r="G12" s="268"/>
      <c r="H12" s="266"/>
      <c r="I12" s="266"/>
    </row>
    <row r="13" spans="2:9" s="263" customFormat="1" ht="24" customHeight="1" x14ac:dyDescent="0.2">
      <c r="B13" s="269" t="s">
        <v>99</v>
      </c>
      <c r="F13" s="246">
        <f>SUM(F7:F12)*365/354</f>
        <v>80440.225988700564</v>
      </c>
      <c r="G13" s="270"/>
      <c r="H13" s="266"/>
      <c r="I13" s="266"/>
    </row>
    <row r="14" spans="2:9" s="263" customFormat="1" ht="24" customHeight="1" x14ac:dyDescent="0.2">
      <c r="B14" s="271" t="s">
        <v>100</v>
      </c>
      <c r="F14" s="115"/>
      <c r="G14" s="268"/>
      <c r="H14" s="266"/>
      <c r="I14" s="266"/>
    </row>
    <row r="15" spans="2:9" s="263" customFormat="1" ht="24" customHeight="1" x14ac:dyDescent="0.2">
      <c r="B15" s="269" t="s">
        <v>101</v>
      </c>
      <c r="F15" s="272">
        <f>-1441*365/354</f>
        <v>-1485.7768361581921</v>
      </c>
      <c r="G15" s="268"/>
      <c r="H15" s="266"/>
      <c r="I15" s="266"/>
    </row>
    <row r="16" spans="2:9" s="263" customFormat="1" ht="24" customHeight="1" x14ac:dyDescent="0.2">
      <c r="B16" s="269" t="s">
        <v>102</v>
      </c>
      <c r="F16" s="115">
        <f>SUM(F13:F15)</f>
        <v>78954.449152542365</v>
      </c>
      <c r="G16" s="268"/>
      <c r="H16" s="266"/>
      <c r="I16" s="266"/>
    </row>
    <row r="17" spans="1:9" s="263" customFormat="1" ht="24" customHeight="1" thickBot="1" x14ac:dyDescent="0.25">
      <c r="B17" s="350" t="s">
        <v>103</v>
      </c>
      <c r="C17" s="350"/>
      <c r="D17" s="296"/>
      <c r="E17" s="296"/>
      <c r="F17" s="103">
        <f>ROUND(F16*2.5%,0)</f>
        <v>1974</v>
      </c>
      <c r="G17" s="268"/>
      <c r="H17" s="266"/>
      <c r="I17" s="266"/>
    </row>
    <row r="18" spans="1:9" s="263" customFormat="1" ht="24" customHeight="1" thickTop="1" x14ac:dyDescent="0.2">
      <c r="B18" s="264" t="s">
        <v>104</v>
      </c>
      <c r="F18" s="115"/>
      <c r="G18" s="268"/>
      <c r="H18" s="266"/>
      <c r="I18" s="266"/>
    </row>
    <row r="19" spans="1:9" s="263" customFormat="1" ht="24" customHeight="1" x14ac:dyDescent="0.2">
      <c r="B19" s="269" t="s">
        <v>105</v>
      </c>
      <c r="F19" s="115">
        <f>'قائمة الدخل (2)'!E22</f>
        <v>160893</v>
      </c>
      <c r="G19" s="268"/>
      <c r="H19" s="266"/>
      <c r="I19" s="266"/>
    </row>
    <row r="20" spans="1:9" s="263" customFormat="1" ht="24" customHeight="1" x14ac:dyDescent="0.2">
      <c r="B20" s="350" t="s">
        <v>106</v>
      </c>
      <c r="C20" s="350"/>
      <c r="D20" s="296"/>
      <c r="E20" s="296"/>
      <c r="F20" s="115">
        <v>1250</v>
      </c>
      <c r="G20" s="268"/>
      <c r="H20" s="266"/>
      <c r="I20" s="266"/>
    </row>
    <row r="21" spans="1:9" s="263" customFormat="1" ht="24" customHeight="1" x14ac:dyDescent="0.2">
      <c r="B21" s="269" t="s">
        <v>107</v>
      </c>
      <c r="F21" s="273">
        <f>SUM(F19:F20)</f>
        <v>162143</v>
      </c>
      <c r="G21" s="268"/>
      <c r="H21" s="266"/>
      <c r="I21" s="266"/>
    </row>
    <row r="22" spans="1:9" s="263" customFormat="1" ht="24" customHeight="1" thickBot="1" x14ac:dyDescent="0.25">
      <c r="B22" s="269" t="s">
        <v>108</v>
      </c>
      <c r="C22" s="266"/>
      <c r="D22" s="266"/>
      <c r="E22" s="266"/>
      <c r="F22" s="103">
        <f>ROUND(F21*2.5%,0)</f>
        <v>4054</v>
      </c>
      <c r="G22" s="266"/>
      <c r="H22" s="266"/>
      <c r="I22" s="266"/>
    </row>
    <row r="23" spans="1:9" s="263" customFormat="1" ht="24" customHeight="1" thickTop="1" x14ac:dyDescent="0.2">
      <c r="B23" s="139"/>
      <c r="C23" s="266"/>
      <c r="D23" s="266"/>
      <c r="E23" s="266"/>
      <c r="F23" s="266"/>
      <c r="G23" s="266"/>
      <c r="H23" s="266"/>
      <c r="I23" s="266"/>
    </row>
    <row r="24" spans="1:9" s="263" customFormat="1" ht="24" customHeight="1" x14ac:dyDescent="0.2">
      <c r="B24" s="274" t="s">
        <v>109</v>
      </c>
      <c r="C24" s="275"/>
      <c r="D24" s="275"/>
      <c r="E24" s="275"/>
      <c r="F24" s="115"/>
      <c r="G24" s="268"/>
      <c r="H24" s="266"/>
      <c r="I24" s="266"/>
    </row>
    <row r="25" spans="1:9" s="263" customFormat="1" ht="24" customHeight="1" x14ac:dyDescent="0.2">
      <c r="B25" s="276" t="s">
        <v>110</v>
      </c>
      <c r="C25" s="275"/>
      <c r="D25" s="275"/>
      <c r="E25" s="275"/>
      <c r="F25" s="115">
        <f>F17</f>
        <v>1974</v>
      </c>
      <c r="G25" s="268"/>
      <c r="H25" s="266"/>
      <c r="I25" s="266"/>
    </row>
    <row r="26" spans="1:9" s="263" customFormat="1" ht="24" customHeight="1" x14ac:dyDescent="0.2">
      <c r="B26" s="276" t="s">
        <v>111</v>
      </c>
      <c r="C26" s="275"/>
      <c r="D26" s="275"/>
      <c r="E26" s="275"/>
      <c r="F26" s="115">
        <f>F22</f>
        <v>4054</v>
      </c>
      <c r="G26" s="268"/>
      <c r="H26" s="266"/>
      <c r="I26" s="266"/>
    </row>
    <row r="27" spans="1:9" s="263" customFormat="1" ht="24" customHeight="1" thickBot="1" x14ac:dyDescent="0.25">
      <c r="B27" s="269" t="s">
        <v>107</v>
      </c>
      <c r="C27" s="269"/>
      <c r="D27" s="296"/>
      <c r="E27" s="296"/>
      <c r="F27" s="103">
        <f>SUM(F25:F26)</f>
        <v>6028</v>
      </c>
      <c r="G27" s="268"/>
      <c r="H27" s="266"/>
      <c r="I27" s="266"/>
    </row>
    <row r="28" spans="1:9" s="263" customFormat="1" ht="24" customHeight="1" thickTop="1" x14ac:dyDescent="0.2">
      <c r="B28" s="139"/>
      <c r="C28" s="266"/>
      <c r="D28" s="266"/>
      <c r="E28" s="266"/>
      <c r="F28" s="266"/>
      <c r="G28" s="266"/>
      <c r="H28" s="266"/>
      <c r="I28" s="266"/>
    </row>
    <row r="29" spans="1:9" s="263" customFormat="1" ht="24" customHeight="1" x14ac:dyDescent="0.2">
      <c r="H29" s="128"/>
    </row>
    <row r="30" spans="1:9" s="263" customFormat="1" ht="24" customHeight="1" x14ac:dyDescent="0.2">
      <c r="A30" s="277"/>
      <c r="B30" s="277"/>
      <c r="C30" s="277"/>
      <c r="D30" s="277"/>
      <c r="E30" s="277"/>
      <c r="F30" s="277"/>
      <c r="G30" s="277"/>
      <c r="H30" s="128"/>
    </row>
  </sheetData>
  <mergeCells count="2">
    <mergeCell ref="B17:C17"/>
    <mergeCell ref="B20:C20"/>
  </mergeCells>
  <printOptions horizontalCentered="1"/>
  <pageMargins left="0.39370078740157483" right="0.31496062992125984" top="0.62992125984251968" bottom="0" header="0.35433070866141736" footer="0"/>
  <pageSetup paperSize="9" scale="90" firstPageNumber="5" orientation="portrait" useFirstPageNumber="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42"/>
  <sheetViews>
    <sheetView rightToLeft="1" topLeftCell="B1" zoomScale="130" zoomScaleNormal="130" zoomScaleSheetLayoutView="145" workbookViewId="0">
      <selection activeCell="E23" sqref="E23"/>
    </sheetView>
  </sheetViews>
  <sheetFormatPr defaultColWidth="9.375" defaultRowHeight="33" customHeight="1" x14ac:dyDescent="0.2"/>
  <cols>
    <col min="1" max="1" width="2" style="1" hidden="1" customWidth="1"/>
    <col min="2" max="2" width="27.625" style="1" customWidth="1"/>
    <col min="3" max="3" width="14" style="1" customWidth="1"/>
    <col min="4" max="4" width="1.5" style="1" customWidth="1"/>
    <col min="5" max="5" width="16.25" style="1" customWidth="1"/>
    <col min="6" max="6" width="2.875" style="1" customWidth="1"/>
    <col min="7" max="7" width="16.375" style="1" customWidth="1"/>
    <col min="8" max="8" width="0.875" style="1" customWidth="1"/>
    <col min="9" max="9" width="3.375" style="7" customWidth="1"/>
    <col min="10" max="10" width="15.375" style="7" hidden="1" customWidth="1"/>
    <col min="11" max="11" width="0.375" style="1" customWidth="1"/>
    <col min="12" max="12" width="1.375" style="1" customWidth="1"/>
    <col min="13" max="13" width="2" style="1" customWidth="1"/>
    <col min="14" max="257" width="9.375" style="1"/>
    <col min="258" max="258" width="12.375" style="1" customWidth="1"/>
    <col min="259" max="259" width="31.125" style="1" customWidth="1"/>
    <col min="260" max="260" width="4" style="1" customWidth="1"/>
    <col min="261" max="261" width="10" style="1" customWidth="1"/>
    <col min="262" max="262" width="1.375" style="1" customWidth="1"/>
    <col min="263" max="263" width="23" style="1" bestFit="1" customWidth="1"/>
    <col min="264" max="264" width="2.375" style="1" customWidth="1"/>
    <col min="265" max="265" width="23" style="1" bestFit="1" customWidth="1"/>
    <col min="266" max="266" width="0.375" style="1" customWidth="1"/>
    <col min="267" max="267" width="1.375" style="1" customWidth="1"/>
    <col min="268" max="268" width="2" style="1" customWidth="1"/>
    <col min="269" max="513" width="9.375" style="1"/>
    <col min="514" max="514" width="12.375" style="1" customWidth="1"/>
    <col min="515" max="515" width="31.125" style="1" customWidth="1"/>
    <col min="516" max="516" width="4" style="1" customWidth="1"/>
    <col min="517" max="517" width="10" style="1" customWidth="1"/>
    <col min="518" max="518" width="1.375" style="1" customWidth="1"/>
    <col min="519" max="519" width="23" style="1" bestFit="1" customWidth="1"/>
    <col min="520" max="520" width="2.375" style="1" customWidth="1"/>
    <col min="521" max="521" width="23" style="1" bestFit="1" customWidth="1"/>
    <col min="522" max="522" width="0.375" style="1" customWidth="1"/>
    <col min="523" max="523" width="1.375" style="1" customWidth="1"/>
    <col min="524" max="524" width="2" style="1" customWidth="1"/>
    <col min="525" max="769" width="9.375" style="1"/>
    <col min="770" max="770" width="12.375" style="1" customWidth="1"/>
    <col min="771" max="771" width="31.125" style="1" customWidth="1"/>
    <col min="772" max="772" width="4" style="1" customWidth="1"/>
    <col min="773" max="773" width="10" style="1" customWidth="1"/>
    <col min="774" max="774" width="1.375" style="1" customWidth="1"/>
    <col min="775" max="775" width="23" style="1" bestFit="1" customWidth="1"/>
    <col min="776" max="776" width="2.375" style="1" customWidth="1"/>
    <col min="777" max="777" width="23" style="1" bestFit="1" customWidth="1"/>
    <col min="778" max="778" width="0.375" style="1" customWidth="1"/>
    <col min="779" max="779" width="1.375" style="1" customWidth="1"/>
    <col min="780" max="780" width="2" style="1" customWidth="1"/>
    <col min="781" max="1025" width="9.375" style="1"/>
    <col min="1026" max="1026" width="12.375" style="1" customWidth="1"/>
    <col min="1027" max="1027" width="31.125" style="1" customWidth="1"/>
    <col min="1028" max="1028" width="4" style="1" customWidth="1"/>
    <col min="1029" max="1029" width="10" style="1" customWidth="1"/>
    <col min="1030" max="1030" width="1.375" style="1" customWidth="1"/>
    <col min="1031" max="1031" width="23" style="1" bestFit="1" customWidth="1"/>
    <col min="1032" max="1032" width="2.375" style="1" customWidth="1"/>
    <col min="1033" max="1033" width="23" style="1" bestFit="1" customWidth="1"/>
    <col min="1034" max="1034" width="0.375" style="1" customWidth="1"/>
    <col min="1035" max="1035" width="1.375" style="1" customWidth="1"/>
    <col min="1036" max="1036" width="2" style="1" customWidth="1"/>
    <col min="1037" max="1281" width="9.375" style="1"/>
    <col min="1282" max="1282" width="12.375" style="1" customWidth="1"/>
    <col min="1283" max="1283" width="31.125" style="1" customWidth="1"/>
    <col min="1284" max="1284" width="4" style="1" customWidth="1"/>
    <col min="1285" max="1285" width="10" style="1" customWidth="1"/>
    <col min="1286" max="1286" width="1.375" style="1" customWidth="1"/>
    <col min="1287" max="1287" width="23" style="1" bestFit="1" customWidth="1"/>
    <col min="1288" max="1288" width="2.375" style="1" customWidth="1"/>
    <col min="1289" max="1289" width="23" style="1" bestFit="1" customWidth="1"/>
    <col min="1290" max="1290" width="0.375" style="1" customWidth="1"/>
    <col min="1291" max="1291" width="1.375" style="1" customWidth="1"/>
    <col min="1292" max="1292" width="2" style="1" customWidth="1"/>
    <col min="1293" max="1537" width="9.375" style="1"/>
    <col min="1538" max="1538" width="12.375" style="1" customWidth="1"/>
    <col min="1539" max="1539" width="31.125" style="1" customWidth="1"/>
    <col min="1540" max="1540" width="4" style="1" customWidth="1"/>
    <col min="1541" max="1541" width="10" style="1" customWidth="1"/>
    <col min="1542" max="1542" width="1.375" style="1" customWidth="1"/>
    <col min="1543" max="1543" width="23" style="1" bestFit="1" customWidth="1"/>
    <col min="1544" max="1544" width="2.375" style="1" customWidth="1"/>
    <col min="1545" max="1545" width="23" style="1" bestFit="1" customWidth="1"/>
    <col min="1546" max="1546" width="0.375" style="1" customWidth="1"/>
    <col min="1547" max="1547" width="1.375" style="1" customWidth="1"/>
    <col min="1548" max="1548" width="2" style="1" customWidth="1"/>
    <col min="1549" max="1793" width="9.375" style="1"/>
    <col min="1794" max="1794" width="12.375" style="1" customWidth="1"/>
    <col min="1795" max="1795" width="31.125" style="1" customWidth="1"/>
    <col min="1796" max="1796" width="4" style="1" customWidth="1"/>
    <col min="1797" max="1797" width="10" style="1" customWidth="1"/>
    <col min="1798" max="1798" width="1.375" style="1" customWidth="1"/>
    <col min="1799" max="1799" width="23" style="1" bestFit="1" customWidth="1"/>
    <col min="1800" max="1800" width="2.375" style="1" customWidth="1"/>
    <col min="1801" max="1801" width="23" style="1" bestFit="1" customWidth="1"/>
    <col min="1802" max="1802" width="0.375" style="1" customWidth="1"/>
    <col min="1803" max="1803" width="1.375" style="1" customWidth="1"/>
    <col min="1804" max="1804" width="2" style="1" customWidth="1"/>
    <col min="1805" max="2049" width="9.375" style="1"/>
    <col min="2050" max="2050" width="12.375" style="1" customWidth="1"/>
    <col min="2051" max="2051" width="31.125" style="1" customWidth="1"/>
    <col min="2052" max="2052" width="4" style="1" customWidth="1"/>
    <col min="2053" max="2053" width="10" style="1" customWidth="1"/>
    <col min="2054" max="2054" width="1.375" style="1" customWidth="1"/>
    <col min="2055" max="2055" width="23" style="1" bestFit="1" customWidth="1"/>
    <col min="2056" max="2056" width="2.375" style="1" customWidth="1"/>
    <col min="2057" max="2057" width="23" style="1" bestFit="1" customWidth="1"/>
    <col min="2058" max="2058" width="0.375" style="1" customWidth="1"/>
    <col min="2059" max="2059" width="1.375" style="1" customWidth="1"/>
    <col min="2060" max="2060" width="2" style="1" customWidth="1"/>
    <col min="2061" max="2305" width="9.375" style="1"/>
    <col min="2306" max="2306" width="12.375" style="1" customWidth="1"/>
    <col min="2307" max="2307" width="31.125" style="1" customWidth="1"/>
    <col min="2308" max="2308" width="4" style="1" customWidth="1"/>
    <col min="2309" max="2309" width="10" style="1" customWidth="1"/>
    <col min="2310" max="2310" width="1.375" style="1" customWidth="1"/>
    <col min="2311" max="2311" width="23" style="1" bestFit="1" customWidth="1"/>
    <col min="2312" max="2312" width="2.375" style="1" customWidth="1"/>
    <col min="2313" max="2313" width="23" style="1" bestFit="1" customWidth="1"/>
    <col min="2314" max="2314" width="0.375" style="1" customWidth="1"/>
    <col min="2315" max="2315" width="1.375" style="1" customWidth="1"/>
    <col min="2316" max="2316" width="2" style="1" customWidth="1"/>
    <col min="2317" max="2561" width="9.375" style="1"/>
    <col min="2562" max="2562" width="12.375" style="1" customWidth="1"/>
    <col min="2563" max="2563" width="31.125" style="1" customWidth="1"/>
    <col min="2564" max="2564" width="4" style="1" customWidth="1"/>
    <col min="2565" max="2565" width="10" style="1" customWidth="1"/>
    <col min="2566" max="2566" width="1.375" style="1" customWidth="1"/>
    <col min="2567" max="2567" width="23" style="1" bestFit="1" customWidth="1"/>
    <col min="2568" max="2568" width="2.375" style="1" customWidth="1"/>
    <col min="2569" max="2569" width="23" style="1" bestFit="1" customWidth="1"/>
    <col min="2570" max="2570" width="0.375" style="1" customWidth="1"/>
    <col min="2571" max="2571" width="1.375" style="1" customWidth="1"/>
    <col min="2572" max="2572" width="2" style="1" customWidth="1"/>
    <col min="2573" max="2817" width="9.375" style="1"/>
    <col min="2818" max="2818" width="12.375" style="1" customWidth="1"/>
    <col min="2819" max="2819" width="31.125" style="1" customWidth="1"/>
    <col min="2820" max="2820" width="4" style="1" customWidth="1"/>
    <col min="2821" max="2821" width="10" style="1" customWidth="1"/>
    <col min="2822" max="2822" width="1.375" style="1" customWidth="1"/>
    <col min="2823" max="2823" width="23" style="1" bestFit="1" customWidth="1"/>
    <col min="2824" max="2824" width="2.375" style="1" customWidth="1"/>
    <col min="2825" max="2825" width="23" style="1" bestFit="1" customWidth="1"/>
    <col min="2826" max="2826" width="0.375" style="1" customWidth="1"/>
    <col min="2827" max="2827" width="1.375" style="1" customWidth="1"/>
    <col min="2828" max="2828" width="2" style="1" customWidth="1"/>
    <col min="2829" max="3073" width="9.375" style="1"/>
    <col min="3074" max="3074" width="12.375" style="1" customWidth="1"/>
    <col min="3075" max="3075" width="31.125" style="1" customWidth="1"/>
    <col min="3076" max="3076" width="4" style="1" customWidth="1"/>
    <col min="3077" max="3077" width="10" style="1" customWidth="1"/>
    <col min="3078" max="3078" width="1.375" style="1" customWidth="1"/>
    <col min="3079" max="3079" width="23" style="1" bestFit="1" customWidth="1"/>
    <col min="3080" max="3080" width="2.375" style="1" customWidth="1"/>
    <col min="3081" max="3081" width="23" style="1" bestFit="1" customWidth="1"/>
    <col min="3082" max="3082" width="0.375" style="1" customWidth="1"/>
    <col min="3083" max="3083" width="1.375" style="1" customWidth="1"/>
    <col min="3084" max="3084" width="2" style="1" customWidth="1"/>
    <col min="3085" max="3329" width="9.375" style="1"/>
    <col min="3330" max="3330" width="12.375" style="1" customWidth="1"/>
    <col min="3331" max="3331" width="31.125" style="1" customWidth="1"/>
    <col min="3332" max="3332" width="4" style="1" customWidth="1"/>
    <col min="3333" max="3333" width="10" style="1" customWidth="1"/>
    <col min="3334" max="3334" width="1.375" style="1" customWidth="1"/>
    <col min="3335" max="3335" width="23" style="1" bestFit="1" customWidth="1"/>
    <col min="3336" max="3336" width="2.375" style="1" customWidth="1"/>
    <col min="3337" max="3337" width="23" style="1" bestFit="1" customWidth="1"/>
    <col min="3338" max="3338" width="0.375" style="1" customWidth="1"/>
    <col min="3339" max="3339" width="1.375" style="1" customWidth="1"/>
    <col min="3340" max="3340" width="2" style="1" customWidth="1"/>
    <col min="3341" max="3585" width="9.375" style="1"/>
    <col min="3586" max="3586" width="12.375" style="1" customWidth="1"/>
    <col min="3587" max="3587" width="31.125" style="1" customWidth="1"/>
    <col min="3588" max="3588" width="4" style="1" customWidth="1"/>
    <col min="3589" max="3589" width="10" style="1" customWidth="1"/>
    <col min="3590" max="3590" width="1.375" style="1" customWidth="1"/>
    <col min="3591" max="3591" width="23" style="1" bestFit="1" customWidth="1"/>
    <col min="3592" max="3592" width="2.375" style="1" customWidth="1"/>
    <col min="3593" max="3593" width="23" style="1" bestFit="1" customWidth="1"/>
    <col min="3594" max="3594" width="0.375" style="1" customWidth="1"/>
    <col min="3595" max="3595" width="1.375" style="1" customWidth="1"/>
    <col min="3596" max="3596" width="2" style="1" customWidth="1"/>
    <col min="3597" max="3841" width="9.375" style="1"/>
    <col min="3842" max="3842" width="12.375" style="1" customWidth="1"/>
    <col min="3843" max="3843" width="31.125" style="1" customWidth="1"/>
    <col min="3844" max="3844" width="4" style="1" customWidth="1"/>
    <col min="3845" max="3845" width="10" style="1" customWidth="1"/>
    <col min="3846" max="3846" width="1.375" style="1" customWidth="1"/>
    <col min="3847" max="3847" width="23" style="1" bestFit="1" customWidth="1"/>
    <col min="3848" max="3848" width="2.375" style="1" customWidth="1"/>
    <col min="3849" max="3849" width="23" style="1" bestFit="1" customWidth="1"/>
    <col min="3850" max="3850" width="0.375" style="1" customWidth="1"/>
    <col min="3851" max="3851" width="1.375" style="1" customWidth="1"/>
    <col min="3852" max="3852" width="2" style="1" customWidth="1"/>
    <col min="3853" max="4097" width="9.375" style="1"/>
    <col min="4098" max="4098" width="12.375" style="1" customWidth="1"/>
    <col min="4099" max="4099" width="31.125" style="1" customWidth="1"/>
    <col min="4100" max="4100" width="4" style="1" customWidth="1"/>
    <col min="4101" max="4101" width="10" style="1" customWidth="1"/>
    <col min="4102" max="4102" width="1.375" style="1" customWidth="1"/>
    <col min="4103" max="4103" width="23" style="1" bestFit="1" customWidth="1"/>
    <col min="4104" max="4104" width="2.375" style="1" customWidth="1"/>
    <col min="4105" max="4105" width="23" style="1" bestFit="1" customWidth="1"/>
    <col min="4106" max="4106" width="0.375" style="1" customWidth="1"/>
    <col min="4107" max="4107" width="1.375" style="1" customWidth="1"/>
    <col min="4108" max="4108" width="2" style="1" customWidth="1"/>
    <col min="4109" max="4353" width="9.375" style="1"/>
    <col min="4354" max="4354" width="12.375" style="1" customWidth="1"/>
    <col min="4355" max="4355" width="31.125" style="1" customWidth="1"/>
    <col min="4356" max="4356" width="4" style="1" customWidth="1"/>
    <col min="4357" max="4357" width="10" style="1" customWidth="1"/>
    <col min="4358" max="4358" width="1.375" style="1" customWidth="1"/>
    <col min="4359" max="4359" width="23" style="1" bestFit="1" customWidth="1"/>
    <col min="4360" max="4360" width="2.375" style="1" customWidth="1"/>
    <col min="4361" max="4361" width="23" style="1" bestFit="1" customWidth="1"/>
    <col min="4362" max="4362" width="0.375" style="1" customWidth="1"/>
    <col min="4363" max="4363" width="1.375" style="1" customWidth="1"/>
    <col min="4364" max="4364" width="2" style="1" customWidth="1"/>
    <col min="4365" max="4609" width="9.375" style="1"/>
    <col min="4610" max="4610" width="12.375" style="1" customWidth="1"/>
    <col min="4611" max="4611" width="31.125" style="1" customWidth="1"/>
    <col min="4612" max="4612" width="4" style="1" customWidth="1"/>
    <col min="4613" max="4613" width="10" style="1" customWidth="1"/>
    <col min="4614" max="4614" width="1.375" style="1" customWidth="1"/>
    <col min="4615" max="4615" width="23" style="1" bestFit="1" customWidth="1"/>
    <col min="4616" max="4616" width="2.375" style="1" customWidth="1"/>
    <col min="4617" max="4617" width="23" style="1" bestFit="1" customWidth="1"/>
    <col min="4618" max="4618" width="0.375" style="1" customWidth="1"/>
    <col min="4619" max="4619" width="1.375" style="1" customWidth="1"/>
    <col min="4620" max="4620" width="2" style="1" customWidth="1"/>
    <col min="4621" max="4865" width="9.375" style="1"/>
    <col min="4866" max="4866" width="12.375" style="1" customWidth="1"/>
    <col min="4867" max="4867" width="31.125" style="1" customWidth="1"/>
    <col min="4868" max="4868" width="4" style="1" customWidth="1"/>
    <col min="4869" max="4869" width="10" style="1" customWidth="1"/>
    <col min="4870" max="4870" width="1.375" style="1" customWidth="1"/>
    <col min="4871" max="4871" width="23" style="1" bestFit="1" customWidth="1"/>
    <col min="4872" max="4872" width="2.375" style="1" customWidth="1"/>
    <col min="4873" max="4873" width="23" style="1" bestFit="1" customWidth="1"/>
    <col min="4874" max="4874" width="0.375" style="1" customWidth="1"/>
    <col min="4875" max="4875" width="1.375" style="1" customWidth="1"/>
    <col min="4876" max="4876" width="2" style="1" customWidth="1"/>
    <col min="4877" max="5121" width="9.375" style="1"/>
    <col min="5122" max="5122" width="12.375" style="1" customWidth="1"/>
    <col min="5123" max="5123" width="31.125" style="1" customWidth="1"/>
    <col min="5124" max="5124" width="4" style="1" customWidth="1"/>
    <col min="5125" max="5125" width="10" style="1" customWidth="1"/>
    <col min="5126" max="5126" width="1.375" style="1" customWidth="1"/>
    <col min="5127" max="5127" width="23" style="1" bestFit="1" customWidth="1"/>
    <col min="5128" max="5128" width="2.375" style="1" customWidth="1"/>
    <col min="5129" max="5129" width="23" style="1" bestFit="1" customWidth="1"/>
    <col min="5130" max="5130" width="0.375" style="1" customWidth="1"/>
    <col min="5131" max="5131" width="1.375" style="1" customWidth="1"/>
    <col min="5132" max="5132" width="2" style="1" customWidth="1"/>
    <col min="5133" max="5377" width="9.375" style="1"/>
    <col min="5378" max="5378" width="12.375" style="1" customWidth="1"/>
    <col min="5379" max="5379" width="31.125" style="1" customWidth="1"/>
    <col min="5380" max="5380" width="4" style="1" customWidth="1"/>
    <col min="5381" max="5381" width="10" style="1" customWidth="1"/>
    <col min="5382" max="5382" width="1.375" style="1" customWidth="1"/>
    <col min="5383" max="5383" width="23" style="1" bestFit="1" customWidth="1"/>
    <col min="5384" max="5384" width="2.375" style="1" customWidth="1"/>
    <col min="5385" max="5385" width="23" style="1" bestFit="1" customWidth="1"/>
    <col min="5386" max="5386" width="0.375" style="1" customWidth="1"/>
    <col min="5387" max="5387" width="1.375" style="1" customWidth="1"/>
    <col min="5388" max="5388" width="2" style="1" customWidth="1"/>
    <col min="5389" max="5633" width="9.375" style="1"/>
    <col min="5634" max="5634" width="12.375" style="1" customWidth="1"/>
    <col min="5635" max="5635" width="31.125" style="1" customWidth="1"/>
    <col min="5636" max="5636" width="4" style="1" customWidth="1"/>
    <col min="5637" max="5637" width="10" style="1" customWidth="1"/>
    <col min="5638" max="5638" width="1.375" style="1" customWidth="1"/>
    <col min="5639" max="5639" width="23" style="1" bestFit="1" customWidth="1"/>
    <col min="5640" max="5640" width="2.375" style="1" customWidth="1"/>
    <col min="5641" max="5641" width="23" style="1" bestFit="1" customWidth="1"/>
    <col min="5642" max="5642" width="0.375" style="1" customWidth="1"/>
    <col min="5643" max="5643" width="1.375" style="1" customWidth="1"/>
    <col min="5644" max="5644" width="2" style="1" customWidth="1"/>
    <col min="5645" max="5889" width="9.375" style="1"/>
    <col min="5890" max="5890" width="12.375" style="1" customWidth="1"/>
    <col min="5891" max="5891" width="31.125" style="1" customWidth="1"/>
    <col min="5892" max="5892" width="4" style="1" customWidth="1"/>
    <col min="5893" max="5893" width="10" style="1" customWidth="1"/>
    <col min="5894" max="5894" width="1.375" style="1" customWidth="1"/>
    <col min="5895" max="5895" width="23" style="1" bestFit="1" customWidth="1"/>
    <col min="5896" max="5896" width="2.375" style="1" customWidth="1"/>
    <col min="5897" max="5897" width="23" style="1" bestFit="1" customWidth="1"/>
    <col min="5898" max="5898" width="0.375" style="1" customWidth="1"/>
    <col min="5899" max="5899" width="1.375" style="1" customWidth="1"/>
    <col min="5900" max="5900" width="2" style="1" customWidth="1"/>
    <col min="5901" max="6145" width="9.375" style="1"/>
    <col min="6146" max="6146" width="12.375" style="1" customWidth="1"/>
    <col min="6147" max="6147" width="31.125" style="1" customWidth="1"/>
    <col min="6148" max="6148" width="4" style="1" customWidth="1"/>
    <col min="6149" max="6149" width="10" style="1" customWidth="1"/>
    <col min="6150" max="6150" width="1.375" style="1" customWidth="1"/>
    <col min="6151" max="6151" width="23" style="1" bestFit="1" customWidth="1"/>
    <col min="6152" max="6152" width="2.375" style="1" customWidth="1"/>
    <col min="6153" max="6153" width="23" style="1" bestFit="1" customWidth="1"/>
    <col min="6154" max="6154" width="0.375" style="1" customWidth="1"/>
    <col min="6155" max="6155" width="1.375" style="1" customWidth="1"/>
    <col min="6156" max="6156" width="2" style="1" customWidth="1"/>
    <col min="6157" max="6401" width="9.375" style="1"/>
    <col min="6402" max="6402" width="12.375" style="1" customWidth="1"/>
    <col min="6403" max="6403" width="31.125" style="1" customWidth="1"/>
    <col min="6404" max="6404" width="4" style="1" customWidth="1"/>
    <col min="6405" max="6405" width="10" style="1" customWidth="1"/>
    <col min="6406" max="6406" width="1.375" style="1" customWidth="1"/>
    <col min="6407" max="6407" width="23" style="1" bestFit="1" customWidth="1"/>
    <col min="6408" max="6408" width="2.375" style="1" customWidth="1"/>
    <col min="6409" max="6409" width="23" style="1" bestFit="1" customWidth="1"/>
    <col min="6410" max="6410" width="0.375" style="1" customWidth="1"/>
    <col min="6411" max="6411" width="1.375" style="1" customWidth="1"/>
    <col min="6412" max="6412" width="2" style="1" customWidth="1"/>
    <col min="6413" max="6657" width="9.375" style="1"/>
    <col min="6658" max="6658" width="12.375" style="1" customWidth="1"/>
    <col min="6659" max="6659" width="31.125" style="1" customWidth="1"/>
    <col min="6660" max="6660" width="4" style="1" customWidth="1"/>
    <col min="6661" max="6661" width="10" style="1" customWidth="1"/>
    <col min="6662" max="6662" width="1.375" style="1" customWidth="1"/>
    <col min="6663" max="6663" width="23" style="1" bestFit="1" customWidth="1"/>
    <col min="6664" max="6664" width="2.375" style="1" customWidth="1"/>
    <col min="6665" max="6665" width="23" style="1" bestFit="1" customWidth="1"/>
    <col min="6666" max="6666" width="0.375" style="1" customWidth="1"/>
    <col min="6667" max="6667" width="1.375" style="1" customWidth="1"/>
    <col min="6668" max="6668" width="2" style="1" customWidth="1"/>
    <col min="6669" max="6913" width="9.375" style="1"/>
    <col min="6914" max="6914" width="12.375" style="1" customWidth="1"/>
    <col min="6915" max="6915" width="31.125" style="1" customWidth="1"/>
    <col min="6916" max="6916" width="4" style="1" customWidth="1"/>
    <col min="6917" max="6917" width="10" style="1" customWidth="1"/>
    <col min="6918" max="6918" width="1.375" style="1" customWidth="1"/>
    <col min="6919" max="6919" width="23" style="1" bestFit="1" customWidth="1"/>
    <col min="6920" max="6920" width="2.375" style="1" customWidth="1"/>
    <col min="6921" max="6921" width="23" style="1" bestFit="1" customWidth="1"/>
    <col min="6922" max="6922" width="0.375" style="1" customWidth="1"/>
    <col min="6923" max="6923" width="1.375" style="1" customWidth="1"/>
    <col min="6924" max="6924" width="2" style="1" customWidth="1"/>
    <col min="6925" max="7169" width="9.375" style="1"/>
    <col min="7170" max="7170" width="12.375" style="1" customWidth="1"/>
    <col min="7171" max="7171" width="31.125" style="1" customWidth="1"/>
    <col min="7172" max="7172" width="4" style="1" customWidth="1"/>
    <col min="7173" max="7173" width="10" style="1" customWidth="1"/>
    <col min="7174" max="7174" width="1.375" style="1" customWidth="1"/>
    <col min="7175" max="7175" width="23" style="1" bestFit="1" customWidth="1"/>
    <col min="7176" max="7176" width="2.375" style="1" customWidth="1"/>
    <col min="7177" max="7177" width="23" style="1" bestFit="1" customWidth="1"/>
    <col min="7178" max="7178" width="0.375" style="1" customWidth="1"/>
    <col min="7179" max="7179" width="1.375" style="1" customWidth="1"/>
    <col min="7180" max="7180" width="2" style="1" customWidth="1"/>
    <col min="7181" max="7425" width="9.375" style="1"/>
    <col min="7426" max="7426" width="12.375" style="1" customWidth="1"/>
    <col min="7427" max="7427" width="31.125" style="1" customWidth="1"/>
    <col min="7428" max="7428" width="4" style="1" customWidth="1"/>
    <col min="7429" max="7429" width="10" style="1" customWidth="1"/>
    <col min="7430" max="7430" width="1.375" style="1" customWidth="1"/>
    <col min="7431" max="7431" width="23" style="1" bestFit="1" customWidth="1"/>
    <col min="7432" max="7432" width="2.375" style="1" customWidth="1"/>
    <col min="7433" max="7433" width="23" style="1" bestFit="1" customWidth="1"/>
    <col min="7434" max="7434" width="0.375" style="1" customWidth="1"/>
    <col min="7435" max="7435" width="1.375" style="1" customWidth="1"/>
    <col min="7436" max="7436" width="2" style="1" customWidth="1"/>
    <col min="7437" max="7681" width="9.375" style="1"/>
    <col min="7682" max="7682" width="12.375" style="1" customWidth="1"/>
    <col min="7683" max="7683" width="31.125" style="1" customWidth="1"/>
    <col min="7684" max="7684" width="4" style="1" customWidth="1"/>
    <col min="7685" max="7685" width="10" style="1" customWidth="1"/>
    <col min="7686" max="7686" width="1.375" style="1" customWidth="1"/>
    <col min="7687" max="7687" width="23" style="1" bestFit="1" customWidth="1"/>
    <col min="7688" max="7688" width="2.375" style="1" customWidth="1"/>
    <col min="7689" max="7689" width="23" style="1" bestFit="1" customWidth="1"/>
    <col min="7690" max="7690" width="0.375" style="1" customWidth="1"/>
    <col min="7691" max="7691" width="1.375" style="1" customWidth="1"/>
    <col min="7692" max="7692" width="2" style="1" customWidth="1"/>
    <col min="7693" max="7937" width="9.375" style="1"/>
    <col min="7938" max="7938" width="12.375" style="1" customWidth="1"/>
    <col min="7939" max="7939" width="31.125" style="1" customWidth="1"/>
    <col min="7940" max="7940" width="4" style="1" customWidth="1"/>
    <col min="7941" max="7941" width="10" style="1" customWidth="1"/>
    <col min="7942" max="7942" width="1.375" style="1" customWidth="1"/>
    <col min="7943" max="7943" width="23" style="1" bestFit="1" customWidth="1"/>
    <col min="7944" max="7944" width="2.375" style="1" customWidth="1"/>
    <col min="7945" max="7945" width="23" style="1" bestFit="1" customWidth="1"/>
    <col min="7946" max="7946" width="0.375" style="1" customWidth="1"/>
    <col min="7947" max="7947" width="1.375" style="1" customWidth="1"/>
    <col min="7948" max="7948" width="2" style="1" customWidth="1"/>
    <col min="7949" max="8193" width="9.375" style="1"/>
    <col min="8194" max="8194" width="12.375" style="1" customWidth="1"/>
    <col min="8195" max="8195" width="31.125" style="1" customWidth="1"/>
    <col min="8196" max="8196" width="4" style="1" customWidth="1"/>
    <col min="8197" max="8197" width="10" style="1" customWidth="1"/>
    <col min="8198" max="8198" width="1.375" style="1" customWidth="1"/>
    <col min="8199" max="8199" width="23" style="1" bestFit="1" customWidth="1"/>
    <col min="8200" max="8200" width="2.375" style="1" customWidth="1"/>
    <col min="8201" max="8201" width="23" style="1" bestFit="1" customWidth="1"/>
    <col min="8202" max="8202" width="0.375" style="1" customWidth="1"/>
    <col min="8203" max="8203" width="1.375" style="1" customWidth="1"/>
    <col min="8204" max="8204" width="2" style="1" customWidth="1"/>
    <col min="8205" max="8449" width="9.375" style="1"/>
    <col min="8450" max="8450" width="12.375" style="1" customWidth="1"/>
    <col min="8451" max="8451" width="31.125" style="1" customWidth="1"/>
    <col min="8452" max="8452" width="4" style="1" customWidth="1"/>
    <col min="8453" max="8453" width="10" style="1" customWidth="1"/>
    <col min="8454" max="8454" width="1.375" style="1" customWidth="1"/>
    <col min="8455" max="8455" width="23" style="1" bestFit="1" customWidth="1"/>
    <col min="8456" max="8456" width="2.375" style="1" customWidth="1"/>
    <col min="8457" max="8457" width="23" style="1" bestFit="1" customWidth="1"/>
    <col min="8458" max="8458" width="0.375" style="1" customWidth="1"/>
    <col min="8459" max="8459" width="1.375" style="1" customWidth="1"/>
    <col min="8460" max="8460" width="2" style="1" customWidth="1"/>
    <col min="8461" max="8705" width="9.375" style="1"/>
    <col min="8706" max="8706" width="12.375" style="1" customWidth="1"/>
    <col min="8707" max="8707" width="31.125" style="1" customWidth="1"/>
    <col min="8708" max="8708" width="4" style="1" customWidth="1"/>
    <col min="8709" max="8709" width="10" style="1" customWidth="1"/>
    <col min="8710" max="8710" width="1.375" style="1" customWidth="1"/>
    <col min="8711" max="8711" width="23" style="1" bestFit="1" customWidth="1"/>
    <col min="8712" max="8712" width="2.375" style="1" customWidth="1"/>
    <col min="8713" max="8713" width="23" style="1" bestFit="1" customWidth="1"/>
    <col min="8714" max="8714" width="0.375" style="1" customWidth="1"/>
    <col min="8715" max="8715" width="1.375" style="1" customWidth="1"/>
    <col min="8716" max="8716" width="2" style="1" customWidth="1"/>
    <col min="8717" max="8961" width="9.375" style="1"/>
    <col min="8962" max="8962" width="12.375" style="1" customWidth="1"/>
    <col min="8963" max="8963" width="31.125" style="1" customWidth="1"/>
    <col min="8964" max="8964" width="4" style="1" customWidth="1"/>
    <col min="8965" max="8965" width="10" style="1" customWidth="1"/>
    <col min="8966" max="8966" width="1.375" style="1" customWidth="1"/>
    <col min="8967" max="8967" width="23" style="1" bestFit="1" customWidth="1"/>
    <col min="8968" max="8968" width="2.375" style="1" customWidth="1"/>
    <col min="8969" max="8969" width="23" style="1" bestFit="1" customWidth="1"/>
    <col min="8970" max="8970" width="0.375" style="1" customWidth="1"/>
    <col min="8971" max="8971" width="1.375" style="1" customWidth="1"/>
    <col min="8972" max="8972" width="2" style="1" customWidth="1"/>
    <col min="8973" max="9217" width="9.375" style="1"/>
    <col min="9218" max="9218" width="12.375" style="1" customWidth="1"/>
    <col min="9219" max="9219" width="31.125" style="1" customWidth="1"/>
    <col min="9220" max="9220" width="4" style="1" customWidth="1"/>
    <col min="9221" max="9221" width="10" style="1" customWidth="1"/>
    <col min="9222" max="9222" width="1.375" style="1" customWidth="1"/>
    <col min="9223" max="9223" width="23" style="1" bestFit="1" customWidth="1"/>
    <col min="9224" max="9224" width="2.375" style="1" customWidth="1"/>
    <col min="9225" max="9225" width="23" style="1" bestFit="1" customWidth="1"/>
    <col min="9226" max="9226" width="0.375" style="1" customWidth="1"/>
    <col min="9227" max="9227" width="1.375" style="1" customWidth="1"/>
    <col min="9228" max="9228" width="2" style="1" customWidth="1"/>
    <col min="9229" max="9473" width="9.375" style="1"/>
    <col min="9474" max="9474" width="12.375" style="1" customWidth="1"/>
    <col min="9475" max="9475" width="31.125" style="1" customWidth="1"/>
    <col min="9476" max="9476" width="4" style="1" customWidth="1"/>
    <col min="9477" max="9477" width="10" style="1" customWidth="1"/>
    <col min="9478" max="9478" width="1.375" style="1" customWidth="1"/>
    <col min="9479" max="9479" width="23" style="1" bestFit="1" customWidth="1"/>
    <col min="9480" max="9480" width="2.375" style="1" customWidth="1"/>
    <col min="9481" max="9481" width="23" style="1" bestFit="1" customWidth="1"/>
    <col min="9482" max="9482" width="0.375" style="1" customWidth="1"/>
    <col min="9483" max="9483" width="1.375" style="1" customWidth="1"/>
    <col min="9484" max="9484" width="2" style="1" customWidth="1"/>
    <col min="9485" max="9729" width="9.375" style="1"/>
    <col min="9730" max="9730" width="12.375" style="1" customWidth="1"/>
    <col min="9731" max="9731" width="31.125" style="1" customWidth="1"/>
    <col min="9732" max="9732" width="4" style="1" customWidth="1"/>
    <col min="9733" max="9733" width="10" style="1" customWidth="1"/>
    <col min="9734" max="9734" width="1.375" style="1" customWidth="1"/>
    <col min="9735" max="9735" width="23" style="1" bestFit="1" customWidth="1"/>
    <col min="9736" max="9736" width="2.375" style="1" customWidth="1"/>
    <col min="9737" max="9737" width="23" style="1" bestFit="1" customWidth="1"/>
    <col min="9738" max="9738" width="0.375" style="1" customWidth="1"/>
    <col min="9739" max="9739" width="1.375" style="1" customWidth="1"/>
    <col min="9740" max="9740" width="2" style="1" customWidth="1"/>
    <col min="9741" max="9985" width="9.375" style="1"/>
    <col min="9986" max="9986" width="12.375" style="1" customWidth="1"/>
    <col min="9987" max="9987" width="31.125" style="1" customWidth="1"/>
    <col min="9988" max="9988" width="4" style="1" customWidth="1"/>
    <col min="9989" max="9989" width="10" style="1" customWidth="1"/>
    <col min="9990" max="9990" width="1.375" style="1" customWidth="1"/>
    <col min="9991" max="9991" width="23" style="1" bestFit="1" customWidth="1"/>
    <col min="9992" max="9992" width="2.375" style="1" customWidth="1"/>
    <col min="9993" max="9993" width="23" style="1" bestFit="1" customWidth="1"/>
    <col min="9994" max="9994" width="0.375" style="1" customWidth="1"/>
    <col min="9995" max="9995" width="1.375" style="1" customWidth="1"/>
    <col min="9996" max="9996" width="2" style="1" customWidth="1"/>
    <col min="9997" max="10241" width="9.375" style="1"/>
    <col min="10242" max="10242" width="12.375" style="1" customWidth="1"/>
    <col min="10243" max="10243" width="31.125" style="1" customWidth="1"/>
    <col min="10244" max="10244" width="4" style="1" customWidth="1"/>
    <col min="10245" max="10245" width="10" style="1" customWidth="1"/>
    <col min="10246" max="10246" width="1.375" style="1" customWidth="1"/>
    <col min="10247" max="10247" width="23" style="1" bestFit="1" customWidth="1"/>
    <col min="10248" max="10248" width="2.375" style="1" customWidth="1"/>
    <col min="10249" max="10249" width="23" style="1" bestFit="1" customWidth="1"/>
    <col min="10250" max="10250" width="0.375" style="1" customWidth="1"/>
    <col min="10251" max="10251" width="1.375" style="1" customWidth="1"/>
    <col min="10252" max="10252" width="2" style="1" customWidth="1"/>
    <col min="10253" max="10497" width="9.375" style="1"/>
    <col min="10498" max="10498" width="12.375" style="1" customWidth="1"/>
    <col min="10499" max="10499" width="31.125" style="1" customWidth="1"/>
    <col min="10500" max="10500" width="4" style="1" customWidth="1"/>
    <col min="10501" max="10501" width="10" style="1" customWidth="1"/>
    <col min="10502" max="10502" width="1.375" style="1" customWidth="1"/>
    <col min="10503" max="10503" width="23" style="1" bestFit="1" customWidth="1"/>
    <col min="10504" max="10504" width="2.375" style="1" customWidth="1"/>
    <col min="10505" max="10505" width="23" style="1" bestFit="1" customWidth="1"/>
    <col min="10506" max="10506" width="0.375" style="1" customWidth="1"/>
    <col min="10507" max="10507" width="1.375" style="1" customWidth="1"/>
    <col min="10508" max="10508" width="2" style="1" customWidth="1"/>
    <col min="10509" max="10753" width="9.375" style="1"/>
    <col min="10754" max="10754" width="12.375" style="1" customWidth="1"/>
    <col min="10755" max="10755" width="31.125" style="1" customWidth="1"/>
    <col min="10756" max="10756" width="4" style="1" customWidth="1"/>
    <col min="10757" max="10757" width="10" style="1" customWidth="1"/>
    <col min="10758" max="10758" width="1.375" style="1" customWidth="1"/>
    <col min="10759" max="10759" width="23" style="1" bestFit="1" customWidth="1"/>
    <col min="10760" max="10760" width="2.375" style="1" customWidth="1"/>
    <col min="10761" max="10761" width="23" style="1" bestFit="1" customWidth="1"/>
    <col min="10762" max="10762" width="0.375" style="1" customWidth="1"/>
    <col min="10763" max="10763" width="1.375" style="1" customWidth="1"/>
    <col min="10764" max="10764" width="2" style="1" customWidth="1"/>
    <col min="10765" max="11009" width="9.375" style="1"/>
    <col min="11010" max="11010" width="12.375" style="1" customWidth="1"/>
    <col min="11011" max="11011" width="31.125" style="1" customWidth="1"/>
    <col min="11012" max="11012" width="4" style="1" customWidth="1"/>
    <col min="11013" max="11013" width="10" style="1" customWidth="1"/>
    <col min="11014" max="11014" width="1.375" style="1" customWidth="1"/>
    <col min="11015" max="11015" width="23" style="1" bestFit="1" customWidth="1"/>
    <col min="11016" max="11016" width="2.375" style="1" customWidth="1"/>
    <col min="11017" max="11017" width="23" style="1" bestFit="1" customWidth="1"/>
    <col min="11018" max="11018" width="0.375" style="1" customWidth="1"/>
    <col min="11019" max="11019" width="1.375" style="1" customWidth="1"/>
    <col min="11020" max="11020" width="2" style="1" customWidth="1"/>
    <col min="11021" max="11265" width="9.375" style="1"/>
    <col min="11266" max="11266" width="12.375" style="1" customWidth="1"/>
    <col min="11267" max="11267" width="31.125" style="1" customWidth="1"/>
    <col min="11268" max="11268" width="4" style="1" customWidth="1"/>
    <col min="11269" max="11269" width="10" style="1" customWidth="1"/>
    <col min="11270" max="11270" width="1.375" style="1" customWidth="1"/>
    <col min="11271" max="11271" width="23" style="1" bestFit="1" customWidth="1"/>
    <col min="11272" max="11272" width="2.375" style="1" customWidth="1"/>
    <col min="11273" max="11273" width="23" style="1" bestFit="1" customWidth="1"/>
    <col min="11274" max="11274" width="0.375" style="1" customWidth="1"/>
    <col min="11275" max="11275" width="1.375" style="1" customWidth="1"/>
    <col min="11276" max="11276" width="2" style="1" customWidth="1"/>
    <col min="11277" max="11521" width="9.375" style="1"/>
    <col min="11522" max="11522" width="12.375" style="1" customWidth="1"/>
    <col min="11523" max="11523" width="31.125" style="1" customWidth="1"/>
    <col min="11524" max="11524" width="4" style="1" customWidth="1"/>
    <col min="11525" max="11525" width="10" style="1" customWidth="1"/>
    <col min="11526" max="11526" width="1.375" style="1" customWidth="1"/>
    <col min="11527" max="11527" width="23" style="1" bestFit="1" customWidth="1"/>
    <col min="11528" max="11528" width="2.375" style="1" customWidth="1"/>
    <col min="11529" max="11529" width="23" style="1" bestFit="1" customWidth="1"/>
    <col min="11530" max="11530" width="0.375" style="1" customWidth="1"/>
    <col min="11531" max="11531" width="1.375" style="1" customWidth="1"/>
    <col min="11532" max="11532" width="2" style="1" customWidth="1"/>
    <col min="11533" max="11777" width="9.375" style="1"/>
    <col min="11778" max="11778" width="12.375" style="1" customWidth="1"/>
    <col min="11779" max="11779" width="31.125" style="1" customWidth="1"/>
    <col min="11780" max="11780" width="4" style="1" customWidth="1"/>
    <col min="11781" max="11781" width="10" style="1" customWidth="1"/>
    <col min="11782" max="11782" width="1.375" style="1" customWidth="1"/>
    <col min="11783" max="11783" width="23" style="1" bestFit="1" customWidth="1"/>
    <col min="11784" max="11784" width="2.375" style="1" customWidth="1"/>
    <col min="11785" max="11785" width="23" style="1" bestFit="1" customWidth="1"/>
    <col min="11786" max="11786" width="0.375" style="1" customWidth="1"/>
    <col min="11787" max="11787" width="1.375" style="1" customWidth="1"/>
    <col min="11788" max="11788" width="2" style="1" customWidth="1"/>
    <col min="11789" max="12033" width="9.375" style="1"/>
    <col min="12034" max="12034" width="12.375" style="1" customWidth="1"/>
    <col min="12035" max="12035" width="31.125" style="1" customWidth="1"/>
    <col min="12036" max="12036" width="4" style="1" customWidth="1"/>
    <col min="12037" max="12037" width="10" style="1" customWidth="1"/>
    <col min="12038" max="12038" width="1.375" style="1" customWidth="1"/>
    <col min="12039" max="12039" width="23" style="1" bestFit="1" customWidth="1"/>
    <col min="12040" max="12040" width="2.375" style="1" customWidth="1"/>
    <col min="12041" max="12041" width="23" style="1" bestFit="1" customWidth="1"/>
    <col min="12042" max="12042" width="0.375" style="1" customWidth="1"/>
    <col min="12043" max="12043" width="1.375" style="1" customWidth="1"/>
    <col min="12044" max="12044" width="2" style="1" customWidth="1"/>
    <col min="12045" max="12289" width="9.375" style="1"/>
    <col min="12290" max="12290" width="12.375" style="1" customWidth="1"/>
    <col min="12291" max="12291" width="31.125" style="1" customWidth="1"/>
    <col min="12292" max="12292" width="4" style="1" customWidth="1"/>
    <col min="12293" max="12293" width="10" style="1" customWidth="1"/>
    <col min="12294" max="12294" width="1.375" style="1" customWidth="1"/>
    <col min="12295" max="12295" width="23" style="1" bestFit="1" customWidth="1"/>
    <col min="12296" max="12296" width="2.375" style="1" customWidth="1"/>
    <col min="12297" max="12297" width="23" style="1" bestFit="1" customWidth="1"/>
    <col min="12298" max="12298" width="0.375" style="1" customWidth="1"/>
    <col min="12299" max="12299" width="1.375" style="1" customWidth="1"/>
    <col min="12300" max="12300" width="2" style="1" customWidth="1"/>
    <col min="12301" max="12545" width="9.375" style="1"/>
    <col min="12546" max="12546" width="12.375" style="1" customWidth="1"/>
    <col min="12547" max="12547" width="31.125" style="1" customWidth="1"/>
    <col min="12548" max="12548" width="4" style="1" customWidth="1"/>
    <col min="12549" max="12549" width="10" style="1" customWidth="1"/>
    <col min="12550" max="12550" width="1.375" style="1" customWidth="1"/>
    <col min="12551" max="12551" width="23" style="1" bestFit="1" customWidth="1"/>
    <col min="12552" max="12552" width="2.375" style="1" customWidth="1"/>
    <col min="12553" max="12553" width="23" style="1" bestFit="1" customWidth="1"/>
    <col min="12554" max="12554" width="0.375" style="1" customWidth="1"/>
    <col min="12555" max="12555" width="1.375" style="1" customWidth="1"/>
    <col min="12556" max="12556" width="2" style="1" customWidth="1"/>
    <col min="12557" max="12801" width="9.375" style="1"/>
    <col min="12802" max="12802" width="12.375" style="1" customWidth="1"/>
    <col min="12803" max="12803" width="31.125" style="1" customWidth="1"/>
    <col min="12804" max="12804" width="4" style="1" customWidth="1"/>
    <col min="12805" max="12805" width="10" style="1" customWidth="1"/>
    <col min="12806" max="12806" width="1.375" style="1" customWidth="1"/>
    <col min="12807" max="12807" width="23" style="1" bestFit="1" customWidth="1"/>
    <col min="12808" max="12808" width="2.375" style="1" customWidth="1"/>
    <col min="12809" max="12809" width="23" style="1" bestFit="1" customWidth="1"/>
    <col min="12810" max="12810" width="0.375" style="1" customWidth="1"/>
    <col min="12811" max="12811" width="1.375" style="1" customWidth="1"/>
    <col min="12812" max="12812" width="2" style="1" customWidth="1"/>
    <col min="12813" max="13057" width="9.375" style="1"/>
    <col min="13058" max="13058" width="12.375" style="1" customWidth="1"/>
    <col min="13059" max="13059" width="31.125" style="1" customWidth="1"/>
    <col min="13060" max="13060" width="4" style="1" customWidth="1"/>
    <col min="13061" max="13061" width="10" style="1" customWidth="1"/>
    <col min="13062" max="13062" width="1.375" style="1" customWidth="1"/>
    <col min="13063" max="13063" width="23" style="1" bestFit="1" customWidth="1"/>
    <col min="13064" max="13064" width="2.375" style="1" customWidth="1"/>
    <col min="13065" max="13065" width="23" style="1" bestFit="1" customWidth="1"/>
    <col min="13066" max="13066" width="0.375" style="1" customWidth="1"/>
    <col min="13067" max="13067" width="1.375" style="1" customWidth="1"/>
    <col min="13068" max="13068" width="2" style="1" customWidth="1"/>
    <col min="13069" max="13313" width="9.375" style="1"/>
    <col min="13314" max="13314" width="12.375" style="1" customWidth="1"/>
    <col min="13315" max="13315" width="31.125" style="1" customWidth="1"/>
    <col min="13316" max="13316" width="4" style="1" customWidth="1"/>
    <col min="13317" max="13317" width="10" style="1" customWidth="1"/>
    <col min="13318" max="13318" width="1.375" style="1" customWidth="1"/>
    <col min="13319" max="13319" width="23" style="1" bestFit="1" customWidth="1"/>
    <col min="13320" max="13320" width="2.375" style="1" customWidth="1"/>
    <col min="13321" max="13321" width="23" style="1" bestFit="1" customWidth="1"/>
    <col min="13322" max="13322" width="0.375" style="1" customWidth="1"/>
    <col min="13323" max="13323" width="1.375" style="1" customWidth="1"/>
    <col min="13324" max="13324" width="2" style="1" customWidth="1"/>
    <col min="13325" max="13569" width="9.375" style="1"/>
    <col min="13570" max="13570" width="12.375" style="1" customWidth="1"/>
    <col min="13571" max="13571" width="31.125" style="1" customWidth="1"/>
    <col min="13572" max="13572" width="4" style="1" customWidth="1"/>
    <col min="13573" max="13573" width="10" style="1" customWidth="1"/>
    <col min="13574" max="13574" width="1.375" style="1" customWidth="1"/>
    <col min="13575" max="13575" width="23" style="1" bestFit="1" customWidth="1"/>
    <col min="13576" max="13576" width="2.375" style="1" customWidth="1"/>
    <col min="13577" max="13577" width="23" style="1" bestFit="1" customWidth="1"/>
    <col min="13578" max="13578" width="0.375" style="1" customWidth="1"/>
    <col min="13579" max="13579" width="1.375" style="1" customWidth="1"/>
    <col min="13580" max="13580" width="2" style="1" customWidth="1"/>
    <col min="13581" max="13825" width="9.375" style="1"/>
    <col min="13826" max="13826" width="12.375" style="1" customWidth="1"/>
    <col min="13827" max="13827" width="31.125" style="1" customWidth="1"/>
    <col min="13828" max="13828" width="4" style="1" customWidth="1"/>
    <col min="13829" max="13829" width="10" style="1" customWidth="1"/>
    <col min="13830" max="13830" width="1.375" style="1" customWidth="1"/>
    <col min="13831" max="13831" width="23" style="1" bestFit="1" customWidth="1"/>
    <col min="13832" max="13832" width="2.375" style="1" customWidth="1"/>
    <col min="13833" max="13833" width="23" style="1" bestFit="1" customWidth="1"/>
    <col min="13834" max="13834" width="0.375" style="1" customWidth="1"/>
    <col min="13835" max="13835" width="1.375" style="1" customWidth="1"/>
    <col min="13836" max="13836" width="2" style="1" customWidth="1"/>
    <col min="13837" max="14081" width="9.375" style="1"/>
    <col min="14082" max="14082" width="12.375" style="1" customWidth="1"/>
    <col min="14083" max="14083" width="31.125" style="1" customWidth="1"/>
    <col min="14084" max="14084" width="4" style="1" customWidth="1"/>
    <col min="14085" max="14085" width="10" style="1" customWidth="1"/>
    <col min="14086" max="14086" width="1.375" style="1" customWidth="1"/>
    <col min="14087" max="14087" width="23" style="1" bestFit="1" customWidth="1"/>
    <col min="14088" max="14088" width="2.375" style="1" customWidth="1"/>
    <col min="14089" max="14089" width="23" style="1" bestFit="1" customWidth="1"/>
    <col min="14090" max="14090" width="0.375" style="1" customWidth="1"/>
    <col min="14091" max="14091" width="1.375" style="1" customWidth="1"/>
    <col min="14092" max="14092" width="2" style="1" customWidth="1"/>
    <col min="14093" max="14337" width="9.375" style="1"/>
    <col min="14338" max="14338" width="12.375" style="1" customWidth="1"/>
    <col min="14339" max="14339" width="31.125" style="1" customWidth="1"/>
    <col min="14340" max="14340" width="4" style="1" customWidth="1"/>
    <col min="14341" max="14341" width="10" style="1" customWidth="1"/>
    <col min="14342" max="14342" width="1.375" style="1" customWidth="1"/>
    <col min="14343" max="14343" width="23" style="1" bestFit="1" customWidth="1"/>
    <col min="14344" max="14344" width="2.375" style="1" customWidth="1"/>
    <col min="14345" max="14345" width="23" style="1" bestFit="1" customWidth="1"/>
    <col min="14346" max="14346" width="0.375" style="1" customWidth="1"/>
    <col min="14347" max="14347" width="1.375" style="1" customWidth="1"/>
    <col min="14348" max="14348" width="2" style="1" customWidth="1"/>
    <col min="14349" max="14593" width="9.375" style="1"/>
    <col min="14594" max="14594" width="12.375" style="1" customWidth="1"/>
    <col min="14595" max="14595" width="31.125" style="1" customWidth="1"/>
    <col min="14596" max="14596" width="4" style="1" customWidth="1"/>
    <col min="14597" max="14597" width="10" style="1" customWidth="1"/>
    <col min="14598" max="14598" width="1.375" style="1" customWidth="1"/>
    <col min="14599" max="14599" width="23" style="1" bestFit="1" customWidth="1"/>
    <col min="14600" max="14600" width="2.375" style="1" customWidth="1"/>
    <col min="14601" max="14601" width="23" style="1" bestFit="1" customWidth="1"/>
    <col min="14602" max="14602" width="0.375" style="1" customWidth="1"/>
    <col min="14603" max="14603" width="1.375" style="1" customWidth="1"/>
    <col min="14604" max="14604" width="2" style="1" customWidth="1"/>
    <col min="14605" max="14849" width="9.375" style="1"/>
    <col min="14850" max="14850" width="12.375" style="1" customWidth="1"/>
    <col min="14851" max="14851" width="31.125" style="1" customWidth="1"/>
    <col min="14852" max="14852" width="4" style="1" customWidth="1"/>
    <col min="14853" max="14853" width="10" style="1" customWidth="1"/>
    <col min="14854" max="14854" width="1.375" style="1" customWidth="1"/>
    <col min="14855" max="14855" width="23" style="1" bestFit="1" customWidth="1"/>
    <col min="14856" max="14856" width="2.375" style="1" customWidth="1"/>
    <col min="14857" max="14857" width="23" style="1" bestFit="1" customWidth="1"/>
    <col min="14858" max="14858" width="0.375" style="1" customWidth="1"/>
    <col min="14859" max="14859" width="1.375" style="1" customWidth="1"/>
    <col min="14860" max="14860" width="2" style="1" customWidth="1"/>
    <col min="14861" max="15105" width="9.375" style="1"/>
    <col min="15106" max="15106" width="12.375" style="1" customWidth="1"/>
    <col min="15107" max="15107" width="31.125" style="1" customWidth="1"/>
    <col min="15108" max="15108" width="4" style="1" customWidth="1"/>
    <col min="15109" max="15109" width="10" style="1" customWidth="1"/>
    <col min="15110" max="15110" width="1.375" style="1" customWidth="1"/>
    <col min="15111" max="15111" width="23" style="1" bestFit="1" customWidth="1"/>
    <col min="15112" max="15112" width="2.375" style="1" customWidth="1"/>
    <col min="15113" max="15113" width="23" style="1" bestFit="1" customWidth="1"/>
    <col min="15114" max="15114" width="0.375" style="1" customWidth="1"/>
    <col min="15115" max="15115" width="1.375" style="1" customWidth="1"/>
    <col min="15116" max="15116" width="2" style="1" customWidth="1"/>
    <col min="15117" max="15361" width="9.375" style="1"/>
    <col min="15362" max="15362" width="12.375" style="1" customWidth="1"/>
    <col min="15363" max="15363" width="31.125" style="1" customWidth="1"/>
    <col min="15364" max="15364" width="4" style="1" customWidth="1"/>
    <col min="15365" max="15365" width="10" style="1" customWidth="1"/>
    <col min="15366" max="15366" width="1.375" style="1" customWidth="1"/>
    <col min="15367" max="15367" width="23" style="1" bestFit="1" customWidth="1"/>
    <col min="15368" max="15368" width="2.375" style="1" customWidth="1"/>
    <col min="15369" max="15369" width="23" style="1" bestFit="1" customWidth="1"/>
    <col min="15370" max="15370" width="0.375" style="1" customWidth="1"/>
    <col min="15371" max="15371" width="1.375" style="1" customWidth="1"/>
    <col min="15372" max="15372" width="2" style="1" customWidth="1"/>
    <col min="15373" max="15617" width="9.375" style="1"/>
    <col min="15618" max="15618" width="12.375" style="1" customWidth="1"/>
    <col min="15619" max="15619" width="31.125" style="1" customWidth="1"/>
    <col min="15620" max="15620" width="4" style="1" customWidth="1"/>
    <col min="15621" max="15621" width="10" style="1" customWidth="1"/>
    <col min="15622" max="15622" width="1.375" style="1" customWidth="1"/>
    <col min="15623" max="15623" width="23" style="1" bestFit="1" customWidth="1"/>
    <col min="15624" max="15624" width="2.375" style="1" customWidth="1"/>
    <col min="15625" max="15625" width="23" style="1" bestFit="1" customWidth="1"/>
    <col min="15626" max="15626" width="0.375" style="1" customWidth="1"/>
    <col min="15627" max="15627" width="1.375" style="1" customWidth="1"/>
    <col min="15628" max="15628" width="2" style="1" customWidth="1"/>
    <col min="15629" max="15873" width="9.375" style="1"/>
    <col min="15874" max="15874" width="12.375" style="1" customWidth="1"/>
    <col min="15875" max="15875" width="31.125" style="1" customWidth="1"/>
    <col min="15876" max="15876" width="4" style="1" customWidth="1"/>
    <col min="15877" max="15877" width="10" style="1" customWidth="1"/>
    <col min="15878" max="15878" width="1.375" style="1" customWidth="1"/>
    <col min="15879" max="15879" width="23" style="1" bestFit="1" customWidth="1"/>
    <col min="15880" max="15880" width="2.375" style="1" customWidth="1"/>
    <col min="15881" max="15881" width="23" style="1" bestFit="1" customWidth="1"/>
    <col min="15882" max="15882" width="0.375" style="1" customWidth="1"/>
    <col min="15883" max="15883" width="1.375" style="1" customWidth="1"/>
    <col min="15884" max="15884" width="2" style="1" customWidth="1"/>
    <col min="15885" max="16129" width="9.375" style="1"/>
    <col min="16130" max="16130" width="12.375" style="1" customWidth="1"/>
    <col min="16131" max="16131" width="31.125" style="1" customWidth="1"/>
    <col min="16132" max="16132" width="4" style="1" customWidth="1"/>
    <col min="16133" max="16133" width="10" style="1" customWidth="1"/>
    <col min="16134" max="16134" width="1.375" style="1" customWidth="1"/>
    <col min="16135" max="16135" width="23" style="1" bestFit="1" customWidth="1"/>
    <col min="16136" max="16136" width="2.375" style="1" customWidth="1"/>
    <col min="16137" max="16137" width="23" style="1" bestFit="1" customWidth="1"/>
    <col min="16138" max="16138" width="0.375" style="1" customWidth="1"/>
    <col min="16139" max="16139" width="1.375" style="1" customWidth="1"/>
    <col min="16140" max="16140" width="2" style="1" customWidth="1"/>
    <col min="16141" max="16384" width="9.375" style="1"/>
  </cols>
  <sheetData>
    <row r="1" spans="2:13" ht="21.75" customHeight="1" x14ac:dyDescent="0.2">
      <c r="B1" s="39" t="str">
        <f>'المركز المالي (2)'!A1</f>
        <v>شركة أعمال النسيج للتجارة</v>
      </c>
      <c r="C1" s="39"/>
      <c r="D1" s="39"/>
      <c r="E1" s="39"/>
      <c r="F1" s="39"/>
      <c r="G1" s="39"/>
      <c r="H1" s="39"/>
      <c r="I1" s="39"/>
      <c r="J1" s="39"/>
      <c r="K1" s="3"/>
      <c r="L1" s="3"/>
    </row>
    <row r="2" spans="2:13" ht="21.75" customHeight="1" x14ac:dyDescent="0.2">
      <c r="B2" s="45" t="str">
        <f>'المركز المالي (2)'!A2</f>
        <v>شركة ذات مسئولية محدودة - شركة شخص واحد</v>
      </c>
      <c r="C2" s="39"/>
      <c r="D2" s="39"/>
      <c r="E2" s="39"/>
      <c r="F2" s="39"/>
      <c r="G2" s="39"/>
      <c r="H2" s="39"/>
      <c r="I2" s="39"/>
      <c r="J2" s="39"/>
      <c r="K2" s="3"/>
      <c r="L2" s="3"/>
    </row>
    <row r="3" spans="2:13" ht="21.75" customHeight="1" x14ac:dyDescent="0.2">
      <c r="B3" s="149" t="s">
        <v>68</v>
      </c>
      <c r="C3" s="149"/>
      <c r="D3" s="149"/>
      <c r="E3" s="292"/>
      <c r="F3" s="292"/>
      <c r="G3" s="167"/>
      <c r="H3" s="167"/>
      <c r="I3" s="149"/>
      <c r="J3" s="149"/>
      <c r="K3" s="3"/>
      <c r="L3" s="3"/>
    </row>
    <row r="4" spans="2:13" ht="21.75" customHeight="1" x14ac:dyDescent="0.2">
      <c r="B4" s="149" t="s">
        <v>163</v>
      </c>
      <c r="C4" s="149"/>
      <c r="D4" s="149"/>
      <c r="E4" s="292"/>
      <c r="F4" s="292"/>
      <c r="G4" s="167"/>
      <c r="H4" s="167"/>
      <c r="I4" s="149"/>
      <c r="J4" s="149"/>
      <c r="K4" s="3"/>
      <c r="L4" s="3"/>
    </row>
    <row r="5" spans="2:13" ht="21.75" customHeight="1" x14ac:dyDescent="0.2">
      <c r="B5" s="151" t="s">
        <v>25</v>
      </c>
      <c r="C5" s="32"/>
      <c r="D5" s="32"/>
      <c r="E5" s="32"/>
      <c r="F5" s="32"/>
      <c r="G5" s="32"/>
      <c r="H5" s="32"/>
      <c r="I5" s="251"/>
      <c r="J5" s="32"/>
      <c r="K5" s="3"/>
      <c r="L5" s="3"/>
      <c r="M5" s="7"/>
    </row>
    <row r="6" spans="2:13" ht="16.5" customHeight="1" x14ac:dyDescent="0.2">
      <c r="B6" s="155"/>
      <c r="C6" s="150"/>
      <c r="D6" s="150"/>
      <c r="E6" s="292"/>
      <c r="F6" s="292"/>
      <c r="G6" s="167"/>
      <c r="H6" s="167"/>
      <c r="I6" s="150"/>
      <c r="J6" s="150"/>
      <c r="K6" s="3"/>
      <c r="L6" s="3"/>
      <c r="M6" s="7"/>
    </row>
    <row r="7" spans="2:13" ht="20.25" x14ac:dyDescent="0.2">
      <c r="B7" s="3"/>
      <c r="G7" s="148"/>
      <c r="I7" s="37"/>
      <c r="J7" s="40" t="str">
        <f>'المركز المالي (2)'!G7</f>
        <v>31 ديسمبر 2020</v>
      </c>
    </row>
    <row r="8" spans="2:13" ht="20.25" x14ac:dyDescent="0.2">
      <c r="B8" s="3"/>
      <c r="C8" s="38" t="s">
        <v>2</v>
      </c>
      <c r="E8" s="36" t="s">
        <v>155</v>
      </c>
      <c r="G8" s="36" t="s">
        <v>156</v>
      </c>
      <c r="I8" s="37"/>
      <c r="J8" s="36" t="s">
        <v>58</v>
      </c>
    </row>
    <row r="9" spans="2:13" ht="10.5" customHeight="1" x14ac:dyDescent="0.2">
      <c r="B9" s="3"/>
      <c r="C9" s="132"/>
      <c r="G9" s="152"/>
      <c r="I9" s="37"/>
      <c r="J9" s="148"/>
    </row>
    <row r="10" spans="2:13" ht="24.75" customHeight="1" x14ac:dyDescent="0.2">
      <c r="B10" s="1" t="s">
        <v>158</v>
      </c>
      <c r="C10" s="6"/>
      <c r="D10" s="2"/>
      <c r="E10" s="95">
        <v>601226</v>
      </c>
      <c r="F10" s="2"/>
      <c r="G10" s="95">
        <v>373985</v>
      </c>
      <c r="H10" s="2"/>
      <c r="I10" s="72"/>
      <c r="J10" s="68" t="e">
        <f>#REF!</f>
        <v>#REF!</v>
      </c>
    </row>
    <row r="11" spans="2:13" ht="24.75" customHeight="1" x14ac:dyDescent="0.2">
      <c r="B11" s="1" t="s">
        <v>44</v>
      </c>
      <c r="C11" s="6"/>
      <c r="D11" s="20"/>
      <c r="E11" s="96">
        <v>-349819</v>
      </c>
      <c r="F11" s="20"/>
      <c r="G11" s="96">
        <v>-216558</v>
      </c>
      <c r="H11" s="20"/>
      <c r="I11" s="72"/>
      <c r="J11" s="81" t="e">
        <f>-#REF!</f>
        <v>#REF!</v>
      </c>
      <c r="K11" s="20"/>
    </row>
    <row r="12" spans="2:13" ht="20.25" x14ac:dyDescent="0.2">
      <c r="B12" s="11" t="s">
        <v>19</v>
      </c>
      <c r="C12" s="20"/>
      <c r="D12" s="20"/>
      <c r="E12" s="102">
        <f>SUM(E10:E11)</f>
        <v>251407</v>
      </c>
      <c r="F12" s="20"/>
      <c r="G12" s="102">
        <f>SUM(G10:G11)</f>
        <v>157427</v>
      </c>
      <c r="H12" s="20"/>
      <c r="I12" s="75"/>
      <c r="J12" s="102" t="e">
        <f>SUM(J10:J11)</f>
        <v>#REF!</v>
      </c>
      <c r="K12" s="20"/>
    </row>
    <row r="13" spans="2:13" ht="20.25" hidden="1" customHeight="1" x14ac:dyDescent="0.2">
      <c r="B13" s="1" t="s">
        <v>48</v>
      </c>
      <c r="C13" s="6">
        <v>18</v>
      </c>
      <c r="D13" s="20"/>
      <c r="E13" s="119"/>
      <c r="F13" s="20"/>
      <c r="G13" s="119"/>
      <c r="H13" s="20"/>
      <c r="I13" s="75"/>
      <c r="J13" s="70"/>
      <c r="K13" s="20"/>
    </row>
    <row r="14" spans="2:13" ht="20.25" customHeight="1" x14ac:dyDescent="0.2">
      <c r="C14" s="6"/>
      <c r="D14" s="20"/>
      <c r="E14" s="119"/>
      <c r="F14" s="20"/>
      <c r="G14" s="119"/>
      <c r="H14" s="20"/>
      <c r="I14" s="75"/>
      <c r="J14" s="70"/>
      <c r="K14" s="20"/>
    </row>
    <row r="15" spans="2:13" ht="20.25" x14ac:dyDescent="0.2">
      <c r="B15" s="1" t="s">
        <v>20</v>
      </c>
      <c r="C15" s="6">
        <v>13</v>
      </c>
      <c r="D15" s="20"/>
      <c r="E15" s="95">
        <f>-'12-13'!F27</f>
        <v>-90514</v>
      </c>
      <c r="F15" s="20"/>
      <c r="G15" s="95">
        <f>-'12-13'!H27</f>
        <v>-129595</v>
      </c>
      <c r="H15" s="20"/>
      <c r="I15" s="69"/>
      <c r="J15" s="95" t="e">
        <f>-#REF!</f>
        <v>#REF!</v>
      </c>
      <c r="K15" s="20"/>
    </row>
    <row r="16" spans="2:13" ht="20.25" hidden="1" x14ac:dyDescent="0.2">
      <c r="B16" s="1" t="s">
        <v>24</v>
      </c>
      <c r="C16" s="20"/>
      <c r="D16" s="20"/>
      <c r="E16" s="97">
        <f>SUM(E15)</f>
        <v>-90514</v>
      </c>
      <c r="F16" s="20"/>
      <c r="G16" s="97">
        <f>SUM(G15:G15)</f>
        <v>-129595</v>
      </c>
      <c r="H16" s="20"/>
      <c r="I16" s="68"/>
      <c r="J16" s="78" t="e">
        <f>SUM(J15:J15)</f>
        <v>#REF!</v>
      </c>
      <c r="K16" s="20"/>
    </row>
    <row r="17" spans="2:13" ht="33" customHeight="1" x14ac:dyDescent="0.2">
      <c r="B17" s="147" t="s">
        <v>117</v>
      </c>
      <c r="C17" s="20"/>
      <c r="D17" s="20"/>
      <c r="E17" s="102">
        <f>E12+E16</f>
        <v>160893</v>
      </c>
      <c r="F17" s="20"/>
      <c r="G17" s="102">
        <f>G12+G16+G14</f>
        <v>27832</v>
      </c>
      <c r="H17" s="20"/>
      <c r="I17" s="69"/>
      <c r="J17" s="84" t="e">
        <f>J12+J16</f>
        <v>#REF!</v>
      </c>
      <c r="K17" s="20"/>
    </row>
    <row r="18" spans="2:13" ht="24.75" hidden="1" customHeight="1" x14ac:dyDescent="0.2">
      <c r="B18" s="11" t="s">
        <v>36</v>
      </c>
      <c r="C18" s="20"/>
      <c r="D18" s="20"/>
      <c r="E18" s="95"/>
      <c r="F18" s="20"/>
      <c r="G18" s="95"/>
      <c r="H18" s="20"/>
      <c r="I18" s="69"/>
      <c r="J18" s="68"/>
      <c r="K18" s="20"/>
    </row>
    <row r="19" spans="2:13" ht="20.25" hidden="1" customHeight="1" x14ac:dyDescent="0.2">
      <c r="B19" s="11" t="s">
        <v>37</v>
      </c>
      <c r="C19" s="20"/>
      <c r="D19" s="20"/>
      <c r="E19" s="96"/>
      <c r="F19" s="20"/>
      <c r="G19" s="96"/>
      <c r="H19" s="20"/>
      <c r="I19" s="69"/>
      <c r="J19" s="81"/>
      <c r="K19" s="20"/>
    </row>
    <row r="20" spans="2:13" ht="20.25" hidden="1" customHeight="1" x14ac:dyDescent="0.2">
      <c r="B20" s="11"/>
      <c r="C20" s="23"/>
      <c r="D20" s="23"/>
      <c r="E20" s="98"/>
      <c r="F20" s="23"/>
      <c r="G20" s="98">
        <f>SUM(G17:G19)</f>
        <v>27832</v>
      </c>
      <c r="H20" s="23"/>
      <c r="I20" s="75"/>
      <c r="J20" s="75" t="e">
        <f>SUM(J17:J19)</f>
        <v>#REF!</v>
      </c>
      <c r="K20" s="25"/>
    </row>
    <row r="21" spans="2:13" ht="30.75" customHeight="1" x14ac:dyDescent="0.2">
      <c r="B21" s="1" t="s">
        <v>43</v>
      </c>
      <c r="C21" s="23"/>
      <c r="D21" s="23"/>
      <c r="E21" s="120">
        <v>0</v>
      </c>
      <c r="F21" s="23"/>
      <c r="G21" s="120">
        <v>7127</v>
      </c>
      <c r="H21" s="23"/>
      <c r="I21" s="75"/>
      <c r="J21" s="75">
        <v>0</v>
      </c>
      <c r="K21" s="25"/>
    </row>
    <row r="22" spans="2:13" ht="30.75" customHeight="1" x14ac:dyDescent="0.2">
      <c r="B22" s="11" t="s">
        <v>157</v>
      </c>
      <c r="C22" s="23"/>
      <c r="D22" s="23"/>
      <c r="E22" s="102">
        <f>SUM(E17:E21)</f>
        <v>160893</v>
      </c>
      <c r="F22" s="23"/>
      <c r="G22" s="102">
        <f>SUM(G20:G21)</f>
        <v>34959</v>
      </c>
      <c r="H22" s="23"/>
      <c r="I22" s="75"/>
      <c r="J22" s="97" t="e">
        <f>SUM(J20:J21)</f>
        <v>#REF!</v>
      </c>
      <c r="K22" s="25"/>
    </row>
    <row r="23" spans="2:13" ht="30.75" customHeight="1" x14ac:dyDescent="0.2">
      <c r="B23" s="1" t="s">
        <v>65</v>
      </c>
      <c r="C23" s="55">
        <v>9</v>
      </c>
      <c r="D23" s="23"/>
      <c r="E23" s="95">
        <f>-'9'!C21</f>
        <v>-6027</v>
      </c>
      <c r="F23" s="23"/>
      <c r="G23" s="95">
        <f>-'9'!E12</f>
        <v>-1897</v>
      </c>
      <c r="H23" s="23"/>
      <c r="I23" s="69"/>
      <c r="J23" s="81" t="e">
        <f>-'9'!#REF!</f>
        <v>#REF!</v>
      </c>
      <c r="K23" s="25"/>
    </row>
    <row r="24" spans="2:13" s="11" customFormat="1" ht="30.75" customHeight="1" x14ac:dyDescent="0.2">
      <c r="B24" s="11" t="s">
        <v>159</v>
      </c>
      <c r="C24" s="26"/>
      <c r="D24" s="26"/>
      <c r="E24" s="102">
        <f>E17+E23</f>
        <v>154866</v>
      </c>
      <c r="F24" s="26"/>
      <c r="G24" s="102">
        <f>SUM(G22:G23)</f>
        <v>33062</v>
      </c>
      <c r="H24" s="26"/>
      <c r="I24" s="75"/>
      <c r="J24" s="69" t="e">
        <f>SUM(J22:J23)</f>
        <v>#REF!</v>
      </c>
      <c r="K24" s="27"/>
    </row>
    <row r="25" spans="2:13" s="11" customFormat="1" ht="30.75" customHeight="1" x14ac:dyDescent="0.2">
      <c r="B25" s="1" t="s">
        <v>21</v>
      </c>
      <c r="D25" s="28"/>
      <c r="E25" s="162">
        <v>0</v>
      </c>
      <c r="F25" s="28"/>
      <c r="G25" s="162">
        <v>0</v>
      </c>
      <c r="H25" s="28"/>
      <c r="I25" s="75"/>
      <c r="J25" s="78">
        <v>0</v>
      </c>
      <c r="L25" s="30"/>
      <c r="M25" s="29"/>
    </row>
    <row r="26" spans="2:13" s="11" customFormat="1" ht="24.75" customHeight="1" thickBot="1" x14ac:dyDescent="0.25">
      <c r="B26" s="11" t="s">
        <v>33</v>
      </c>
      <c r="D26" s="28"/>
      <c r="E26" s="99">
        <f>E24</f>
        <v>154866</v>
      </c>
      <c r="F26" s="28"/>
      <c r="G26" s="99">
        <f>SUM(G24:G25)</f>
        <v>33062</v>
      </c>
      <c r="H26" s="28"/>
      <c r="I26" s="69"/>
      <c r="J26" s="77" t="e">
        <f>J24</f>
        <v>#REF!</v>
      </c>
      <c r="L26" s="22"/>
      <c r="M26" s="29"/>
    </row>
    <row r="27" spans="2:13" s="11" customFormat="1" ht="16.5" customHeight="1" thickTop="1" x14ac:dyDescent="0.2">
      <c r="D27" s="28"/>
      <c r="E27" s="28"/>
      <c r="F27" s="28"/>
      <c r="G27" s="28"/>
      <c r="H27" s="28"/>
      <c r="I27" s="14"/>
      <c r="J27" s="24"/>
      <c r="L27" s="22"/>
      <c r="M27" s="29"/>
    </row>
    <row r="28" spans="2:13" s="11" customFormat="1" ht="16.5" customHeight="1" x14ac:dyDescent="0.2">
      <c r="D28" s="28"/>
      <c r="E28" s="28"/>
      <c r="F28" s="28"/>
      <c r="G28" s="28"/>
      <c r="H28" s="28"/>
      <c r="I28" s="14"/>
      <c r="J28" s="24"/>
      <c r="L28" s="22"/>
      <c r="M28" s="29"/>
    </row>
    <row r="29" spans="2:13" s="11" customFormat="1" ht="16.5" customHeight="1" x14ac:dyDescent="0.2">
      <c r="D29" s="28"/>
      <c r="E29" s="28"/>
      <c r="F29" s="28"/>
      <c r="G29" s="28"/>
      <c r="H29" s="28"/>
      <c r="I29" s="14"/>
      <c r="J29" s="24"/>
      <c r="L29" s="22"/>
      <c r="M29" s="29"/>
    </row>
    <row r="30" spans="2:13" s="11" customFormat="1" ht="16.5" customHeight="1" x14ac:dyDescent="0.2">
      <c r="D30" s="28"/>
      <c r="E30" s="28"/>
      <c r="F30" s="28"/>
      <c r="G30" s="28"/>
      <c r="H30" s="28"/>
      <c r="I30" s="14"/>
      <c r="J30" s="24"/>
      <c r="L30" s="22"/>
      <c r="M30" s="29"/>
    </row>
    <row r="31" spans="2:13" s="11" customFormat="1" ht="16.5" customHeight="1" x14ac:dyDescent="0.2">
      <c r="D31" s="28"/>
      <c r="E31" s="28"/>
      <c r="F31" s="28"/>
      <c r="G31" s="28"/>
      <c r="H31" s="28"/>
      <c r="I31" s="14"/>
      <c r="J31" s="24"/>
      <c r="L31" s="22"/>
      <c r="M31" s="29"/>
    </row>
    <row r="32" spans="2:13" s="11" customFormat="1" ht="16.5" customHeight="1" x14ac:dyDescent="0.2">
      <c r="D32" s="28"/>
      <c r="E32" s="28"/>
      <c r="F32" s="28"/>
      <c r="G32" s="28"/>
      <c r="H32" s="28"/>
      <c r="I32" s="14"/>
      <c r="J32" s="24"/>
      <c r="L32" s="22"/>
      <c r="M32" s="29"/>
    </row>
    <row r="33" spans="2:13" s="11" customFormat="1" ht="16.5" customHeight="1" x14ac:dyDescent="0.2">
      <c r="D33" s="28"/>
      <c r="E33" s="28"/>
      <c r="F33" s="28"/>
      <c r="G33" s="28"/>
      <c r="H33" s="28"/>
      <c r="I33" s="14"/>
      <c r="J33" s="24"/>
      <c r="L33" s="22"/>
      <c r="M33" s="29"/>
    </row>
    <row r="34" spans="2:13" s="11" customFormat="1" ht="16.5" customHeight="1" x14ac:dyDescent="0.2">
      <c r="D34" s="28"/>
      <c r="E34" s="28"/>
      <c r="F34" s="28"/>
      <c r="G34" s="28"/>
      <c r="H34" s="28"/>
      <c r="I34" s="14"/>
      <c r="J34" s="24"/>
      <c r="L34" s="22"/>
      <c r="M34" s="29"/>
    </row>
    <row r="35" spans="2:13" s="11" customFormat="1" ht="16.5" customHeight="1" x14ac:dyDescent="0.2">
      <c r="D35" s="28"/>
      <c r="E35" s="28"/>
      <c r="F35" s="28"/>
      <c r="G35" s="28"/>
      <c r="H35" s="28"/>
      <c r="I35" s="14"/>
      <c r="J35" s="24"/>
      <c r="L35" s="22"/>
      <c r="M35" s="29"/>
    </row>
    <row r="36" spans="2:13" s="11" customFormat="1" ht="16.5" customHeight="1" x14ac:dyDescent="0.2">
      <c r="D36" s="28"/>
      <c r="E36" s="28"/>
      <c r="F36" s="28"/>
      <c r="G36" s="28"/>
      <c r="H36" s="28"/>
      <c r="I36" s="14"/>
      <c r="J36" s="24"/>
      <c r="L36" s="22"/>
      <c r="M36" s="29"/>
    </row>
    <row r="37" spans="2:13" s="11" customFormat="1" ht="21.75" customHeight="1" x14ac:dyDescent="0.2">
      <c r="D37" s="28"/>
      <c r="E37" s="28"/>
      <c r="F37" s="28"/>
      <c r="G37" s="28"/>
      <c r="H37" s="28"/>
      <c r="I37" s="14"/>
      <c r="J37" s="24"/>
      <c r="L37" s="22"/>
      <c r="M37" s="29"/>
    </row>
    <row r="38" spans="2:13" ht="12.75" customHeight="1" x14ac:dyDescent="0.2"/>
    <row r="39" spans="2:13" ht="16.5" customHeight="1" x14ac:dyDescent="0.2"/>
    <row r="40" spans="2:13" ht="27.75" customHeight="1" x14ac:dyDescent="0.2">
      <c r="B40" s="318" t="s">
        <v>201</v>
      </c>
      <c r="C40" s="318"/>
      <c r="D40" s="318"/>
      <c r="E40" s="318"/>
      <c r="F40" s="318"/>
      <c r="G40" s="318"/>
      <c r="H40" s="318"/>
      <c r="I40" s="318"/>
      <c r="J40" s="318"/>
      <c r="K40" s="318"/>
    </row>
    <row r="41" spans="2:13" ht="2.25" customHeight="1" x14ac:dyDescent="0.2">
      <c r="B41" s="39"/>
      <c r="C41" s="39"/>
      <c r="D41" s="39"/>
      <c r="E41" s="39"/>
      <c r="F41" s="39"/>
      <c r="G41" s="39"/>
      <c r="H41" s="39"/>
      <c r="I41" s="39"/>
      <c r="J41" s="39"/>
      <c r="K41" s="45"/>
    </row>
    <row r="42" spans="2:13" ht="19.5" customHeight="1" x14ac:dyDescent="0.2">
      <c r="B42" s="319">
        <v>6</v>
      </c>
      <c r="C42" s="319"/>
      <c r="D42" s="319"/>
      <c r="E42" s="319"/>
      <c r="F42" s="319"/>
      <c r="G42" s="319"/>
      <c r="H42" s="319"/>
      <c r="I42" s="320"/>
      <c r="J42" s="319"/>
    </row>
  </sheetData>
  <customSheetViews>
    <customSheetView guid="{C4C54333-0C8B-484B-8210-F3D7E510C081}" scale="145" showPageBreaks="1" showGridLines="0" hiddenColumns="1" view="pageBreakPreview" topLeftCell="B13">
      <selection activeCell="C11" sqref="C11"/>
      <pageMargins left="0.28999999999999998" right="0.17" top="0.53" bottom="0" header="0" footer="0"/>
      <printOptions horizontalCentered="1"/>
      <pageSetup paperSize="9" firstPageNumber="5" orientation="portrait" useFirstPageNumber="1" r:id="rId1"/>
      <headerFooter alignWithMargins="0"/>
    </customSheetView>
  </customSheetViews>
  <mergeCells count="2">
    <mergeCell ref="B40:K40"/>
    <mergeCell ref="B42:J42"/>
  </mergeCells>
  <printOptions horizontalCentered="1"/>
  <pageMargins left="0.27559055118110237" right="0.85" top="0.62992125984251968" bottom="0" header="0" footer="0"/>
  <pageSetup paperSize="9" firstPageNumber="5" orientation="portrait" useFirstPageNumber="1" r:id="rId2"/>
  <headerFooter alignWithMargins="0"/>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40"/>
  <sheetViews>
    <sheetView rightToLeft="1" topLeftCell="A20" zoomScale="130" zoomScaleNormal="130" zoomScaleSheetLayoutView="145" zoomScalePageLayoutView="85" workbookViewId="0">
      <selection activeCell="I19" sqref="I19"/>
    </sheetView>
  </sheetViews>
  <sheetFormatPr defaultColWidth="9.375" defaultRowHeight="27" customHeight="1" x14ac:dyDescent="0.2"/>
  <cols>
    <col min="1" max="1" width="1.375" style="1" customWidth="1"/>
    <col min="2" max="2" width="46.125" style="1" customWidth="1"/>
    <col min="3" max="3" width="15.75" style="1" customWidth="1"/>
    <col min="4" max="4" width="2.375" style="1" customWidth="1"/>
    <col min="5" max="5" width="13.375" style="1" hidden="1" customWidth="1"/>
    <col min="6" max="6" width="2.375" style="1" hidden="1" customWidth="1"/>
    <col min="7" max="7" width="14.125" style="1" customWidth="1"/>
    <col min="8" max="8" width="2.375" style="1" customWidth="1"/>
    <col min="9" max="9" width="15.375" style="1" customWidth="1"/>
    <col min="10" max="10" width="2.375" style="1" customWidth="1"/>
    <col min="11" max="11" width="15.75" style="1" customWidth="1"/>
    <col min="12" max="12" width="1.375" style="1" customWidth="1"/>
    <col min="13" max="13" width="9.375" style="1"/>
    <col min="14" max="14" width="13.375" style="1" bestFit="1" customWidth="1"/>
    <col min="15" max="257" width="9.375" style="1"/>
    <col min="258" max="258" width="12.375" style="1" customWidth="1"/>
    <col min="259" max="259" width="38" style="1" customWidth="1"/>
    <col min="260" max="260" width="2.375" style="1" customWidth="1"/>
    <col min="261" max="261" width="21.375" style="1" bestFit="1" customWidth="1"/>
    <col min="262" max="262" width="3.375" style="1" customWidth="1"/>
    <col min="263" max="263" width="21.375" style="1" bestFit="1" customWidth="1"/>
    <col min="264" max="264" width="3.375" style="1" customWidth="1"/>
    <col min="265" max="265" width="23" style="1" bestFit="1" customWidth="1"/>
    <col min="266" max="266" width="3.375" style="1" customWidth="1"/>
    <col min="267" max="267" width="23" style="1" bestFit="1" customWidth="1"/>
    <col min="268" max="268" width="1.375" style="1" customWidth="1"/>
    <col min="269" max="269" width="9.375" style="1"/>
    <col min="270" max="270" width="13.375" style="1" bestFit="1" customWidth="1"/>
    <col min="271" max="513" width="9.375" style="1"/>
    <col min="514" max="514" width="12.375" style="1" customWidth="1"/>
    <col min="515" max="515" width="38" style="1" customWidth="1"/>
    <col min="516" max="516" width="2.375" style="1" customWidth="1"/>
    <col min="517" max="517" width="21.375" style="1" bestFit="1" customWidth="1"/>
    <col min="518" max="518" width="3.375" style="1" customWidth="1"/>
    <col min="519" max="519" width="21.375" style="1" bestFit="1" customWidth="1"/>
    <col min="520" max="520" width="3.375" style="1" customWidth="1"/>
    <col min="521" max="521" width="23" style="1" bestFit="1" customWidth="1"/>
    <col min="522" max="522" width="3.375" style="1" customWidth="1"/>
    <col min="523" max="523" width="23" style="1" bestFit="1" customWidth="1"/>
    <col min="524" max="524" width="1.375" style="1" customWidth="1"/>
    <col min="525" max="525" width="9.375" style="1"/>
    <col min="526" max="526" width="13.375" style="1" bestFit="1" customWidth="1"/>
    <col min="527" max="769" width="9.375" style="1"/>
    <col min="770" max="770" width="12.375" style="1" customWidth="1"/>
    <col min="771" max="771" width="38" style="1" customWidth="1"/>
    <col min="772" max="772" width="2.375" style="1" customWidth="1"/>
    <col min="773" max="773" width="21.375" style="1" bestFit="1" customWidth="1"/>
    <col min="774" max="774" width="3.375" style="1" customWidth="1"/>
    <col min="775" max="775" width="21.375" style="1" bestFit="1" customWidth="1"/>
    <col min="776" max="776" width="3.375" style="1" customWidth="1"/>
    <col min="777" max="777" width="23" style="1" bestFit="1" customWidth="1"/>
    <col min="778" max="778" width="3.375" style="1" customWidth="1"/>
    <col min="779" max="779" width="23" style="1" bestFit="1" customWidth="1"/>
    <col min="780" max="780" width="1.375" style="1" customWidth="1"/>
    <col min="781" max="781" width="9.375" style="1"/>
    <col min="782" max="782" width="13.375" style="1" bestFit="1" customWidth="1"/>
    <col min="783" max="1025" width="9.375" style="1"/>
    <col min="1026" max="1026" width="12.375" style="1" customWidth="1"/>
    <col min="1027" max="1027" width="38" style="1" customWidth="1"/>
    <col min="1028" max="1028" width="2.375" style="1" customWidth="1"/>
    <col min="1029" max="1029" width="21.375" style="1" bestFit="1" customWidth="1"/>
    <col min="1030" max="1030" width="3.375" style="1" customWidth="1"/>
    <col min="1031" max="1031" width="21.375" style="1" bestFit="1" customWidth="1"/>
    <col min="1032" max="1032" width="3.375" style="1" customWidth="1"/>
    <col min="1033" max="1033" width="23" style="1" bestFit="1" customWidth="1"/>
    <col min="1034" max="1034" width="3.375" style="1" customWidth="1"/>
    <col min="1035" max="1035" width="23" style="1" bestFit="1" customWidth="1"/>
    <col min="1036" max="1036" width="1.375" style="1" customWidth="1"/>
    <col min="1037" max="1037" width="9.375" style="1"/>
    <col min="1038" max="1038" width="13.375" style="1" bestFit="1" customWidth="1"/>
    <col min="1039" max="1281" width="9.375" style="1"/>
    <col min="1282" max="1282" width="12.375" style="1" customWidth="1"/>
    <col min="1283" max="1283" width="38" style="1" customWidth="1"/>
    <col min="1284" max="1284" width="2.375" style="1" customWidth="1"/>
    <col min="1285" max="1285" width="21.375" style="1" bestFit="1" customWidth="1"/>
    <col min="1286" max="1286" width="3.375" style="1" customWidth="1"/>
    <col min="1287" max="1287" width="21.375" style="1" bestFit="1" customWidth="1"/>
    <col min="1288" max="1288" width="3.375" style="1" customWidth="1"/>
    <col min="1289" max="1289" width="23" style="1" bestFit="1" customWidth="1"/>
    <col min="1290" max="1290" width="3.375" style="1" customWidth="1"/>
    <col min="1291" max="1291" width="23" style="1" bestFit="1" customWidth="1"/>
    <col min="1292" max="1292" width="1.375" style="1" customWidth="1"/>
    <col min="1293" max="1293" width="9.375" style="1"/>
    <col min="1294" max="1294" width="13.375" style="1" bestFit="1" customWidth="1"/>
    <col min="1295" max="1537" width="9.375" style="1"/>
    <col min="1538" max="1538" width="12.375" style="1" customWidth="1"/>
    <col min="1539" max="1539" width="38" style="1" customWidth="1"/>
    <col min="1540" max="1540" width="2.375" style="1" customWidth="1"/>
    <col min="1541" max="1541" width="21.375" style="1" bestFit="1" customWidth="1"/>
    <col min="1542" max="1542" width="3.375" style="1" customWidth="1"/>
    <col min="1543" max="1543" width="21.375" style="1" bestFit="1" customWidth="1"/>
    <col min="1544" max="1544" width="3.375" style="1" customWidth="1"/>
    <col min="1545" max="1545" width="23" style="1" bestFit="1" customWidth="1"/>
    <col min="1546" max="1546" width="3.375" style="1" customWidth="1"/>
    <col min="1547" max="1547" width="23" style="1" bestFit="1" customWidth="1"/>
    <col min="1548" max="1548" width="1.375" style="1" customWidth="1"/>
    <col min="1549" max="1549" width="9.375" style="1"/>
    <col min="1550" max="1550" width="13.375" style="1" bestFit="1" customWidth="1"/>
    <col min="1551" max="1793" width="9.375" style="1"/>
    <col min="1794" max="1794" width="12.375" style="1" customWidth="1"/>
    <col min="1795" max="1795" width="38" style="1" customWidth="1"/>
    <col min="1796" max="1796" width="2.375" style="1" customWidth="1"/>
    <col min="1797" max="1797" width="21.375" style="1" bestFit="1" customWidth="1"/>
    <col min="1798" max="1798" width="3.375" style="1" customWidth="1"/>
    <col min="1799" max="1799" width="21.375" style="1" bestFit="1" customWidth="1"/>
    <col min="1800" max="1800" width="3.375" style="1" customWidth="1"/>
    <col min="1801" max="1801" width="23" style="1" bestFit="1" customWidth="1"/>
    <col min="1802" max="1802" width="3.375" style="1" customWidth="1"/>
    <col min="1803" max="1803" width="23" style="1" bestFit="1" customWidth="1"/>
    <col min="1804" max="1804" width="1.375" style="1" customWidth="1"/>
    <col min="1805" max="1805" width="9.375" style="1"/>
    <col min="1806" max="1806" width="13.375" style="1" bestFit="1" customWidth="1"/>
    <col min="1807" max="2049" width="9.375" style="1"/>
    <col min="2050" max="2050" width="12.375" style="1" customWidth="1"/>
    <col min="2051" max="2051" width="38" style="1" customWidth="1"/>
    <col min="2052" max="2052" width="2.375" style="1" customWidth="1"/>
    <col min="2053" max="2053" width="21.375" style="1" bestFit="1" customWidth="1"/>
    <col min="2054" max="2054" width="3.375" style="1" customWidth="1"/>
    <col min="2055" max="2055" width="21.375" style="1" bestFit="1" customWidth="1"/>
    <col min="2056" max="2056" width="3.375" style="1" customWidth="1"/>
    <col min="2057" max="2057" width="23" style="1" bestFit="1" customWidth="1"/>
    <col min="2058" max="2058" width="3.375" style="1" customWidth="1"/>
    <col min="2059" max="2059" width="23" style="1" bestFit="1" customWidth="1"/>
    <col min="2060" max="2060" width="1.375" style="1" customWidth="1"/>
    <col min="2061" max="2061" width="9.375" style="1"/>
    <col min="2062" max="2062" width="13.375" style="1" bestFit="1" customWidth="1"/>
    <col min="2063" max="2305" width="9.375" style="1"/>
    <col min="2306" max="2306" width="12.375" style="1" customWidth="1"/>
    <col min="2307" max="2307" width="38" style="1" customWidth="1"/>
    <col min="2308" max="2308" width="2.375" style="1" customWidth="1"/>
    <col min="2309" max="2309" width="21.375" style="1" bestFit="1" customWidth="1"/>
    <col min="2310" max="2310" width="3.375" style="1" customWidth="1"/>
    <col min="2311" max="2311" width="21.375" style="1" bestFit="1" customWidth="1"/>
    <col min="2312" max="2312" width="3.375" style="1" customWidth="1"/>
    <col min="2313" max="2313" width="23" style="1" bestFit="1" customWidth="1"/>
    <col min="2314" max="2314" width="3.375" style="1" customWidth="1"/>
    <col min="2315" max="2315" width="23" style="1" bestFit="1" customWidth="1"/>
    <col min="2316" max="2316" width="1.375" style="1" customWidth="1"/>
    <col min="2317" max="2317" width="9.375" style="1"/>
    <col min="2318" max="2318" width="13.375" style="1" bestFit="1" customWidth="1"/>
    <col min="2319" max="2561" width="9.375" style="1"/>
    <col min="2562" max="2562" width="12.375" style="1" customWidth="1"/>
    <col min="2563" max="2563" width="38" style="1" customWidth="1"/>
    <col min="2564" max="2564" width="2.375" style="1" customWidth="1"/>
    <col min="2565" max="2565" width="21.375" style="1" bestFit="1" customWidth="1"/>
    <col min="2566" max="2566" width="3.375" style="1" customWidth="1"/>
    <col min="2567" max="2567" width="21.375" style="1" bestFit="1" customWidth="1"/>
    <col min="2568" max="2568" width="3.375" style="1" customWidth="1"/>
    <col min="2569" max="2569" width="23" style="1" bestFit="1" customWidth="1"/>
    <col min="2570" max="2570" width="3.375" style="1" customWidth="1"/>
    <col min="2571" max="2571" width="23" style="1" bestFit="1" customWidth="1"/>
    <col min="2572" max="2572" width="1.375" style="1" customWidth="1"/>
    <col min="2573" max="2573" width="9.375" style="1"/>
    <col min="2574" max="2574" width="13.375" style="1" bestFit="1" customWidth="1"/>
    <col min="2575" max="2817" width="9.375" style="1"/>
    <col min="2818" max="2818" width="12.375" style="1" customWidth="1"/>
    <col min="2819" max="2819" width="38" style="1" customWidth="1"/>
    <col min="2820" max="2820" width="2.375" style="1" customWidth="1"/>
    <col min="2821" max="2821" width="21.375" style="1" bestFit="1" customWidth="1"/>
    <col min="2822" max="2822" width="3.375" style="1" customWidth="1"/>
    <col min="2823" max="2823" width="21.375" style="1" bestFit="1" customWidth="1"/>
    <col min="2824" max="2824" width="3.375" style="1" customWidth="1"/>
    <col min="2825" max="2825" width="23" style="1" bestFit="1" customWidth="1"/>
    <col min="2826" max="2826" width="3.375" style="1" customWidth="1"/>
    <col min="2827" max="2827" width="23" style="1" bestFit="1" customWidth="1"/>
    <col min="2828" max="2828" width="1.375" style="1" customWidth="1"/>
    <col min="2829" max="2829" width="9.375" style="1"/>
    <col min="2830" max="2830" width="13.375" style="1" bestFit="1" customWidth="1"/>
    <col min="2831" max="3073" width="9.375" style="1"/>
    <col min="3074" max="3074" width="12.375" style="1" customWidth="1"/>
    <col min="3075" max="3075" width="38" style="1" customWidth="1"/>
    <col min="3076" max="3076" width="2.375" style="1" customWidth="1"/>
    <col min="3077" max="3077" width="21.375" style="1" bestFit="1" customWidth="1"/>
    <col min="3078" max="3078" width="3.375" style="1" customWidth="1"/>
    <col min="3079" max="3079" width="21.375" style="1" bestFit="1" customWidth="1"/>
    <col min="3080" max="3080" width="3.375" style="1" customWidth="1"/>
    <col min="3081" max="3081" width="23" style="1" bestFit="1" customWidth="1"/>
    <col min="3082" max="3082" width="3.375" style="1" customWidth="1"/>
    <col min="3083" max="3083" width="23" style="1" bestFit="1" customWidth="1"/>
    <col min="3084" max="3084" width="1.375" style="1" customWidth="1"/>
    <col min="3085" max="3085" width="9.375" style="1"/>
    <col min="3086" max="3086" width="13.375" style="1" bestFit="1" customWidth="1"/>
    <col min="3087" max="3329" width="9.375" style="1"/>
    <col min="3330" max="3330" width="12.375" style="1" customWidth="1"/>
    <col min="3331" max="3331" width="38" style="1" customWidth="1"/>
    <col min="3332" max="3332" width="2.375" style="1" customWidth="1"/>
    <col min="3333" max="3333" width="21.375" style="1" bestFit="1" customWidth="1"/>
    <col min="3334" max="3334" width="3.375" style="1" customWidth="1"/>
    <col min="3335" max="3335" width="21.375" style="1" bestFit="1" customWidth="1"/>
    <col min="3336" max="3336" width="3.375" style="1" customWidth="1"/>
    <col min="3337" max="3337" width="23" style="1" bestFit="1" customWidth="1"/>
    <col min="3338" max="3338" width="3.375" style="1" customWidth="1"/>
    <col min="3339" max="3339" width="23" style="1" bestFit="1" customWidth="1"/>
    <col min="3340" max="3340" width="1.375" style="1" customWidth="1"/>
    <col min="3341" max="3341" width="9.375" style="1"/>
    <col min="3342" max="3342" width="13.375" style="1" bestFit="1" customWidth="1"/>
    <col min="3343" max="3585" width="9.375" style="1"/>
    <col min="3586" max="3586" width="12.375" style="1" customWidth="1"/>
    <col min="3587" max="3587" width="38" style="1" customWidth="1"/>
    <col min="3588" max="3588" width="2.375" style="1" customWidth="1"/>
    <col min="3589" max="3589" width="21.375" style="1" bestFit="1" customWidth="1"/>
    <col min="3590" max="3590" width="3.375" style="1" customWidth="1"/>
    <col min="3591" max="3591" width="21.375" style="1" bestFit="1" customWidth="1"/>
    <col min="3592" max="3592" width="3.375" style="1" customWidth="1"/>
    <col min="3593" max="3593" width="23" style="1" bestFit="1" customWidth="1"/>
    <col min="3594" max="3594" width="3.375" style="1" customWidth="1"/>
    <col min="3595" max="3595" width="23" style="1" bestFit="1" customWidth="1"/>
    <col min="3596" max="3596" width="1.375" style="1" customWidth="1"/>
    <col min="3597" max="3597" width="9.375" style="1"/>
    <col min="3598" max="3598" width="13.375" style="1" bestFit="1" customWidth="1"/>
    <col min="3599" max="3841" width="9.375" style="1"/>
    <col min="3842" max="3842" width="12.375" style="1" customWidth="1"/>
    <col min="3843" max="3843" width="38" style="1" customWidth="1"/>
    <col min="3844" max="3844" width="2.375" style="1" customWidth="1"/>
    <col min="3845" max="3845" width="21.375" style="1" bestFit="1" customWidth="1"/>
    <col min="3846" max="3846" width="3.375" style="1" customWidth="1"/>
    <col min="3847" max="3847" width="21.375" style="1" bestFit="1" customWidth="1"/>
    <col min="3848" max="3848" width="3.375" style="1" customWidth="1"/>
    <col min="3849" max="3849" width="23" style="1" bestFit="1" customWidth="1"/>
    <col min="3850" max="3850" width="3.375" style="1" customWidth="1"/>
    <col min="3851" max="3851" width="23" style="1" bestFit="1" customWidth="1"/>
    <col min="3852" max="3852" width="1.375" style="1" customWidth="1"/>
    <col min="3853" max="3853" width="9.375" style="1"/>
    <col min="3854" max="3854" width="13.375" style="1" bestFit="1" customWidth="1"/>
    <col min="3855" max="4097" width="9.375" style="1"/>
    <col min="4098" max="4098" width="12.375" style="1" customWidth="1"/>
    <col min="4099" max="4099" width="38" style="1" customWidth="1"/>
    <col min="4100" max="4100" width="2.375" style="1" customWidth="1"/>
    <col min="4101" max="4101" width="21.375" style="1" bestFit="1" customWidth="1"/>
    <col min="4102" max="4102" width="3.375" style="1" customWidth="1"/>
    <col min="4103" max="4103" width="21.375" style="1" bestFit="1" customWidth="1"/>
    <col min="4104" max="4104" width="3.375" style="1" customWidth="1"/>
    <col min="4105" max="4105" width="23" style="1" bestFit="1" customWidth="1"/>
    <col min="4106" max="4106" width="3.375" style="1" customWidth="1"/>
    <col min="4107" max="4107" width="23" style="1" bestFit="1" customWidth="1"/>
    <col min="4108" max="4108" width="1.375" style="1" customWidth="1"/>
    <col min="4109" max="4109" width="9.375" style="1"/>
    <col min="4110" max="4110" width="13.375" style="1" bestFit="1" customWidth="1"/>
    <col min="4111" max="4353" width="9.375" style="1"/>
    <col min="4354" max="4354" width="12.375" style="1" customWidth="1"/>
    <col min="4355" max="4355" width="38" style="1" customWidth="1"/>
    <col min="4356" max="4356" width="2.375" style="1" customWidth="1"/>
    <col min="4357" max="4357" width="21.375" style="1" bestFit="1" customWidth="1"/>
    <col min="4358" max="4358" width="3.375" style="1" customWidth="1"/>
    <col min="4359" max="4359" width="21.375" style="1" bestFit="1" customWidth="1"/>
    <col min="4360" max="4360" width="3.375" style="1" customWidth="1"/>
    <col min="4361" max="4361" width="23" style="1" bestFit="1" customWidth="1"/>
    <col min="4362" max="4362" width="3.375" style="1" customWidth="1"/>
    <col min="4363" max="4363" width="23" style="1" bestFit="1" customWidth="1"/>
    <col min="4364" max="4364" width="1.375" style="1" customWidth="1"/>
    <col min="4365" max="4365" width="9.375" style="1"/>
    <col min="4366" max="4366" width="13.375" style="1" bestFit="1" customWidth="1"/>
    <col min="4367" max="4609" width="9.375" style="1"/>
    <col min="4610" max="4610" width="12.375" style="1" customWidth="1"/>
    <col min="4611" max="4611" width="38" style="1" customWidth="1"/>
    <col min="4612" max="4612" width="2.375" style="1" customWidth="1"/>
    <col min="4613" max="4613" width="21.375" style="1" bestFit="1" customWidth="1"/>
    <col min="4614" max="4614" width="3.375" style="1" customWidth="1"/>
    <col min="4615" max="4615" width="21.375" style="1" bestFit="1" customWidth="1"/>
    <col min="4616" max="4616" width="3.375" style="1" customWidth="1"/>
    <col min="4617" max="4617" width="23" style="1" bestFit="1" customWidth="1"/>
    <col min="4618" max="4618" width="3.375" style="1" customWidth="1"/>
    <col min="4619" max="4619" width="23" style="1" bestFit="1" customWidth="1"/>
    <col min="4620" max="4620" width="1.375" style="1" customWidth="1"/>
    <col min="4621" max="4621" width="9.375" style="1"/>
    <col min="4622" max="4622" width="13.375" style="1" bestFit="1" customWidth="1"/>
    <col min="4623" max="4865" width="9.375" style="1"/>
    <col min="4866" max="4866" width="12.375" style="1" customWidth="1"/>
    <col min="4867" max="4867" width="38" style="1" customWidth="1"/>
    <col min="4868" max="4868" width="2.375" style="1" customWidth="1"/>
    <col min="4869" max="4869" width="21.375" style="1" bestFit="1" customWidth="1"/>
    <col min="4870" max="4870" width="3.375" style="1" customWidth="1"/>
    <col min="4871" max="4871" width="21.375" style="1" bestFit="1" customWidth="1"/>
    <col min="4872" max="4872" width="3.375" style="1" customWidth="1"/>
    <col min="4873" max="4873" width="23" style="1" bestFit="1" customWidth="1"/>
    <col min="4874" max="4874" width="3.375" style="1" customWidth="1"/>
    <col min="4875" max="4875" width="23" style="1" bestFit="1" customWidth="1"/>
    <col min="4876" max="4876" width="1.375" style="1" customWidth="1"/>
    <col min="4877" max="4877" width="9.375" style="1"/>
    <col min="4878" max="4878" width="13.375" style="1" bestFit="1" customWidth="1"/>
    <col min="4879" max="5121" width="9.375" style="1"/>
    <col min="5122" max="5122" width="12.375" style="1" customWidth="1"/>
    <col min="5123" max="5123" width="38" style="1" customWidth="1"/>
    <col min="5124" max="5124" width="2.375" style="1" customWidth="1"/>
    <col min="5125" max="5125" width="21.375" style="1" bestFit="1" customWidth="1"/>
    <col min="5126" max="5126" width="3.375" style="1" customWidth="1"/>
    <col min="5127" max="5127" width="21.375" style="1" bestFit="1" customWidth="1"/>
    <col min="5128" max="5128" width="3.375" style="1" customWidth="1"/>
    <col min="5129" max="5129" width="23" style="1" bestFit="1" customWidth="1"/>
    <col min="5130" max="5130" width="3.375" style="1" customWidth="1"/>
    <col min="5131" max="5131" width="23" style="1" bestFit="1" customWidth="1"/>
    <col min="5132" max="5132" width="1.375" style="1" customWidth="1"/>
    <col min="5133" max="5133" width="9.375" style="1"/>
    <col min="5134" max="5134" width="13.375" style="1" bestFit="1" customWidth="1"/>
    <col min="5135" max="5377" width="9.375" style="1"/>
    <col min="5378" max="5378" width="12.375" style="1" customWidth="1"/>
    <col min="5379" max="5379" width="38" style="1" customWidth="1"/>
    <col min="5380" max="5380" width="2.375" style="1" customWidth="1"/>
    <col min="5381" max="5381" width="21.375" style="1" bestFit="1" customWidth="1"/>
    <col min="5382" max="5382" width="3.375" style="1" customWidth="1"/>
    <col min="5383" max="5383" width="21.375" style="1" bestFit="1" customWidth="1"/>
    <col min="5384" max="5384" width="3.375" style="1" customWidth="1"/>
    <col min="5385" max="5385" width="23" style="1" bestFit="1" customWidth="1"/>
    <col min="5386" max="5386" width="3.375" style="1" customWidth="1"/>
    <col min="5387" max="5387" width="23" style="1" bestFit="1" customWidth="1"/>
    <col min="5388" max="5388" width="1.375" style="1" customWidth="1"/>
    <col min="5389" max="5389" width="9.375" style="1"/>
    <col min="5390" max="5390" width="13.375" style="1" bestFit="1" customWidth="1"/>
    <col min="5391" max="5633" width="9.375" style="1"/>
    <col min="5634" max="5634" width="12.375" style="1" customWidth="1"/>
    <col min="5635" max="5635" width="38" style="1" customWidth="1"/>
    <col min="5636" max="5636" width="2.375" style="1" customWidth="1"/>
    <col min="5637" max="5637" width="21.375" style="1" bestFit="1" customWidth="1"/>
    <col min="5638" max="5638" width="3.375" style="1" customWidth="1"/>
    <col min="5639" max="5639" width="21.375" style="1" bestFit="1" customWidth="1"/>
    <col min="5640" max="5640" width="3.375" style="1" customWidth="1"/>
    <col min="5641" max="5641" width="23" style="1" bestFit="1" customWidth="1"/>
    <col min="5642" max="5642" width="3.375" style="1" customWidth="1"/>
    <col min="5643" max="5643" width="23" style="1" bestFit="1" customWidth="1"/>
    <col min="5644" max="5644" width="1.375" style="1" customWidth="1"/>
    <col min="5645" max="5645" width="9.375" style="1"/>
    <col min="5646" max="5646" width="13.375" style="1" bestFit="1" customWidth="1"/>
    <col min="5647" max="5889" width="9.375" style="1"/>
    <col min="5890" max="5890" width="12.375" style="1" customWidth="1"/>
    <col min="5891" max="5891" width="38" style="1" customWidth="1"/>
    <col min="5892" max="5892" width="2.375" style="1" customWidth="1"/>
    <col min="5893" max="5893" width="21.375" style="1" bestFit="1" customWidth="1"/>
    <col min="5894" max="5894" width="3.375" style="1" customWidth="1"/>
    <col min="5895" max="5895" width="21.375" style="1" bestFit="1" customWidth="1"/>
    <col min="5896" max="5896" width="3.375" style="1" customWidth="1"/>
    <col min="5897" max="5897" width="23" style="1" bestFit="1" customWidth="1"/>
    <col min="5898" max="5898" width="3.375" style="1" customWidth="1"/>
    <col min="5899" max="5899" width="23" style="1" bestFit="1" customWidth="1"/>
    <col min="5900" max="5900" width="1.375" style="1" customWidth="1"/>
    <col min="5901" max="5901" width="9.375" style="1"/>
    <col min="5902" max="5902" width="13.375" style="1" bestFit="1" customWidth="1"/>
    <col min="5903" max="6145" width="9.375" style="1"/>
    <col min="6146" max="6146" width="12.375" style="1" customWidth="1"/>
    <col min="6147" max="6147" width="38" style="1" customWidth="1"/>
    <col min="6148" max="6148" width="2.375" style="1" customWidth="1"/>
    <col min="6149" max="6149" width="21.375" style="1" bestFit="1" customWidth="1"/>
    <col min="6150" max="6150" width="3.375" style="1" customWidth="1"/>
    <col min="6151" max="6151" width="21.375" style="1" bestFit="1" customWidth="1"/>
    <col min="6152" max="6152" width="3.375" style="1" customWidth="1"/>
    <col min="6153" max="6153" width="23" style="1" bestFit="1" customWidth="1"/>
    <col min="6154" max="6154" width="3.375" style="1" customWidth="1"/>
    <col min="6155" max="6155" width="23" style="1" bestFit="1" customWidth="1"/>
    <col min="6156" max="6156" width="1.375" style="1" customWidth="1"/>
    <col min="6157" max="6157" width="9.375" style="1"/>
    <col min="6158" max="6158" width="13.375" style="1" bestFit="1" customWidth="1"/>
    <col min="6159" max="6401" width="9.375" style="1"/>
    <col min="6402" max="6402" width="12.375" style="1" customWidth="1"/>
    <col min="6403" max="6403" width="38" style="1" customWidth="1"/>
    <col min="6404" max="6404" width="2.375" style="1" customWidth="1"/>
    <col min="6405" max="6405" width="21.375" style="1" bestFit="1" customWidth="1"/>
    <col min="6406" max="6406" width="3.375" style="1" customWidth="1"/>
    <col min="6407" max="6407" width="21.375" style="1" bestFit="1" customWidth="1"/>
    <col min="6408" max="6408" width="3.375" style="1" customWidth="1"/>
    <col min="6409" max="6409" width="23" style="1" bestFit="1" customWidth="1"/>
    <col min="6410" max="6410" width="3.375" style="1" customWidth="1"/>
    <col min="6411" max="6411" width="23" style="1" bestFit="1" customWidth="1"/>
    <col min="6412" max="6412" width="1.375" style="1" customWidth="1"/>
    <col min="6413" max="6413" width="9.375" style="1"/>
    <col min="6414" max="6414" width="13.375" style="1" bestFit="1" customWidth="1"/>
    <col min="6415" max="6657" width="9.375" style="1"/>
    <col min="6658" max="6658" width="12.375" style="1" customWidth="1"/>
    <col min="6659" max="6659" width="38" style="1" customWidth="1"/>
    <col min="6660" max="6660" width="2.375" style="1" customWidth="1"/>
    <col min="6661" max="6661" width="21.375" style="1" bestFit="1" customWidth="1"/>
    <col min="6662" max="6662" width="3.375" style="1" customWidth="1"/>
    <col min="6663" max="6663" width="21.375" style="1" bestFit="1" customWidth="1"/>
    <col min="6664" max="6664" width="3.375" style="1" customWidth="1"/>
    <col min="6665" max="6665" width="23" style="1" bestFit="1" customWidth="1"/>
    <col min="6666" max="6666" width="3.375" style="1" customWidth="1"/>
    <col min="6667" max="6667" width="23" style="1" bestFit="1" customWidth="1"/>
    <col min="6668" max="6668" width="1.375" style="1" customWidth="1"/>
    <col min="6669" max="6669" width="9.375" style="1"/>
    <col min="6670" max="6670" width="13.375" style="1" bestFit="1" customWidth="1"/>
    <col min="6671" max="6913" width="9.375" style="1"/>
    <col min="6914" max="6914" width="12.375" style="1" customWidth="1"/>
    <col min="6915" max="6915" width="38" style="1" customWidth="1"/>
    <col min="6916" max="6916" width="2.375" style="1" customWidth="1"/>
    <col min="6917" max="6917" width="21.375" style="1" bestFit="1" customWidth="1"/>
    <col min="6918" max="6918" width="3.375" style="1" customWidth="1"/>
    <col min="6919" max="6919" width="21.375" style="1" bestFit="1" customWidth="1"/>
    <col min="6920" max="6920" width="3.375" style="1" customWidth="1"/>
    <col min="6921" max="6921" width="23" style="1" bestFit="1" customWidth="1"/>
    <col min="6922" max="6922" width="3.375" style="1" customWidth="1"/>
    <col min="6923" max="6923" width="23" style="1" bestFit="1" customWidth="1"/>
    <col min="6924" max="6924" width="1.375" style="1" customWidth="1"/>
    <col min="6925" max="6925" width="9.375" style="1"/>
    <col min="6926" max="6926" width="13.375" style="1" bestFit="1" customWidth="1"/>
    <col min="6927" max="7169" width="9.375" style="1"/>
    <col min="7170" max="7170" width="12.375" style="1" customWidth="1"/>
    <col min="7171" max="7171" width="38" style="1" customWidth="1"/>
    <col min="7172" max="7172" width="2.375" style="1" customWidth="1"/>
    <col min="7173" max="7173" width="21.375" style="1" bestFit="1" customWidth="1"/>
    <col min="7174" max="7174" width="3.375" style="1" customWidth="1"/>
    <col min="7175" max="7175" width="21.375" style="1" bestFit="1" customWidth="1"/>
    <col min="7176" max="7176" width="3.375" style="1" customWidth="1"/>
    <col min="7177" max="7177" width="23" style="1" bestFit="1" customWidth="1"/>
    <col min="7178" max="7178" width="3.375" style="1" customWidth="1"/>
    <col min="7179" max="7179" width="23" style="1" bestFit="1" customWidth="1"/>
    <col min="7180" max="7180" width="1.375" style="1" customWidth="1"/>
    <col min="7181" max="7181" width="9.375" style="1"/>
    <col min="7182" max="7182" width="13.375" style="1" bestFit="1" customWidth="1"/>
    <col min="7183" max="7425" width="9.375" style="1"/>
    <col min="7426" max="7426" width="12.375" style="1" customWidth="1"/>
    <col min="7427" max="7427" width="38" style="1" customWidth="1"/>
    <col min="7428" max="7428" width="2.375" style="1" customWidth="1"/>
    <col min="7429" max="7429" width="21.375" style="1" bestFit="1" customWidth="1"/>
    <col min="7430" max="7430" width="3.375" style="1" customWidth="1"/>
    <col min="7431" max="7431" width="21.375" style="1" bestFit="1" customWidth="1"/>
    <col min="7432" max="7432" width="3.375" style="1" customWidth="1"/>
    <col min="7433" max="7433" width="23" style="1" bestFit="1" customWidth="1"/>
    <col min="7434" max="7434" width="3.375" style="1" customWidth="1"/>
    <col min="7435" max="7435" width="23" style="1" bestFit="1" customWidth="1"/>
    <col min="7436" max="7436" width="1.375" style="1" customWidth="1"/>
    <col min="7437" max="7437" width="9.375" style="1"/>
    <col min="7438" max="7438" width="13.375" style="1" bestFit="1" customWidth="1"/>
    <col min="7439" max="7681" width="9.375" style="1"/>
    <col min="7682" max="7682" width="12.375" style="1" customWidth="1"/>
    <col min="7683" max="7683" width="38" style="1" customWidth="1"/>
    <col min="7684" max="7684" width="2.375" style="1" customWidth="1"/>
    <col min="7685" max="7685" width="21.375" style="1" bestFit="1" customWidth="1"/>
    <col min="7686" max="7686" width="3.375" style="1" customWidth="1"/>
    <col min="7687" max="7687" width="21.375" style="1" bestFit="1" customWidth="1"/>
    <col min="7688" max="7688" width="3.375" style="1" customWidth="1"/>
    <col min="7689" max="7689" width="23" style="1" bestFit="1" customWidth="1"/>
    <col min="7690" max="7690" width="3.375" style="1" customWidth="1"/>
    <col min="7691" max="7691" width="23" style="1" bestFit="1" customWidth="1"/>
    <col min="7692" max="7692" width="1.375" style="1" customWidth="1"/>
    <col min="7693" max="7693" width="9.375" style="1"/>
    <col min="7694" max="7694" width="13.375" style="1" bestFit="1" customWidth="1"/>
    <col min="7695" max="7937" width="9.375" style="1"/>
    <col min="7938" max="7938" width="12.375" style="1" customWidth="1"/>
    <col min="7939" max="7939" width="38" style="1" customWidth="1"/>
    <col min="7940" max="7940" width="2.375" style="1" customWidth="1"/>
    <col min="7941" max="7941" width="21.375" style="1" bestFit="1" customWidth="1"/>
    <col min="7942" max="7942" width="3.375" style="1" customWidth="1"/>
    <col min="7943" max="7943" width="21.375" style="1" bestFit="1" customWidth="1"/>
    <col min="7944" max="7944" width="3.375" style="1" customWidth="1"/>
    <col min="7945" max="7945" width="23" style="1" bestFit="1" customWidth="1"/>
    <col min="7946" max="7946" width="3.375" style="1" customWidth="1"/>
    <col min="7947" max="7947" width="23" style="1" bestFit="1" customWidth="1"/>
    <col min="7948" max="7948" width="1.375" style="1" customWidth="1"/>
    <col min="7949" max="7949" width="9.375" style="1"/>
    <col min="7950" max="7950" width="13.375" style="1" bestFit="1" customWidth="1"/>
    <col min="7951" max="8193" width="9.375" style="1"/>
    <col min="8194" max="8194" width="12.375" style="1" customWidth="1"/>
    <col min="8195" max="8195" width="38" style="1" customWidth="1"/>
    <col min="8196" max="8196" width="2.375" style="1" customWidth="1"/>
    <col min="8197" max="8197" width="21.375" style="1" bestFit="1" customWidth="1"/>
    <col min="8198" max="8198" width="3.375" style="1" customWidth="1"/>
    <col min="8199" max="8199" width="21.375" style="1" bestFit="1" customWidth="1"/>
    <col min="8200" max="8200" width="3.375" style="1" customWidth="1"/>
    <col min="8201" max="8201" width="23" style="1" bestFit="1" customWidth="1"/>
    <col min="8202" max="8202" width="3.375" style="1" customWidth="1"/>
    <col min="8203" max="8203" width="23" style="1" bestFit="1" customWidth="1"/>
    <col min="8204" max="8204" width="1.375" style="1" customWidth="1"/>
    <col min="8205" max="8205" width="9.375" style="1"/>
    <col min="8206" max="8206" width="13.375" style="1" bestFit="1" customWidth="1"/>
    <col min="8207" max="8449" width="9.375" style="1"/>
    <col min="8450" max="8450" width="12.375" style="1" customWidth="1"/>
    <col min="8451" max="8451" width="38" style="1" customWidth="1"/>
    <col min="8452" max="8452" width="2.375" style="1" customWidth="1"/>
    <col min="8453" max="8453" width="21.375" style="1" bestFit="1" customWidth="1"/>
    <col min="8454" max="8454" width="3.375" style="1" customWidth="1"/>
    <col min="8455" max="8455" width="21.375" style="1" bestFit="1" customWidth="1"/>
    <col min="8456" max="8456" width="3.375" style="1" customWidth="1"/>
    <col min="8457" max="8457" width="23" style="1" bestFit="1" customWidth="1"/>
    <col min="8458" max="8458" width="3.375" style="1" customWidth="1"/>
    <col min="8459" max="8459" width="23" style="1" bestFit="1" customWidth="1"/>
    <col min="8460" max="8460" width="1.375" style="1" customWidth="1"/>
    <col min="8461" max="8461" width="9.375" style="1"/>
    <col min="8462" max="8462" width="13.375" style="1" bestFit="1" customWidth="1"/>
    <col min="8463" max="8705" width="9.375" style="1"/>
    <col min="8706" max="8706" width="12.375" style="1" customWidth="1"/>
    <col min="8707" max="8707" width="38" style="1" customWidth="1"/>
    <col min="8708" max="8708" width="2.375" style="1" customWidth="1"/>
    <col min="8709" max="8709" width="21.375" style="1" bestFit="1" customWidth="1"/>
    <col min="8710" max="8710" width="3.375" style="1" customWidth="1"/>
    <col min="8711" max="8711" width="21.375" style="1" bestFit="1" customWidth="1"/>
    <col min="8712" max="8712" width="3.375" style="1" customWidth="1"/>
    <col min="8713" max="8713" width="23" style="1" bestFit="1" customWidth="1"/>
    <col min="8714" max="8714" width="3.375" style="1" customWidth="1"/>
    <col min="8715" max="8715" width="23" style="1" bestFit="1" customWidth="1"/>
    <col min="8716" max="8716" width="1.375" style="1" customWidth="1"/>
    <col min="8717" max="8717" width="9.375" style="1"/>
    <col min="8718" max="8718" width="13.375" style="1" bestFit="1" customWidth="1"/>
    <col min="8719" max="8961" width="9.375" style="1"/>
    <col min="8962" max="8962" width="12.375" style="1" customWidth="1"/>
    <col min="8963" max="8963" width="38" style="1" customWidth="1"/>
    <col min="8964" max="8964" width="2.375" style="1" customWidth="1"/>
    <col min="8965" max="8965" width="21.375" style="1" bestFit="1" customWidth="1"/>
    <col min="8966" max="8966" width="3.375" style="1" customWidth="1"/>
    <col min="8967" max="8967" width="21.375" style="1" bestFit="1" customWidth="1"/>
    <col min="8968" max="8968" width="3.375" style="1" customWidth="1"/>
    <col min="8969" max="8969" width="23" style="1" bestFit="1" customWidth="1"/>
    <col min="8970" max="8970" width="3.375" style="1" customWidth="1"/>
    <col min="8971" max="8971" width="23" style="1" bestFit="1" customWidth="1"/>
    <col min="8972" max="8972" width="1.375" style="1" customWidth="1"/>
    <col min="8973" max="8973" width="9.375" style="1"/>
    <col min="8974" max="8974" width="13.375" style="1" bestFit="1" customWidth="1"/>
    <col min="8975" max="9217" width="9.375" style="1"/>
    <col min="9218" max="9218" width="12.375" style="1" customWidth="1"/>
    <col min="9219" max="9219" width="38" style="1" customWidth="1"/>
    <col min="9220" max="9220" width="2.375" style="1" customWidth="1"/>
    <col min="9221" max="9221" width="21.375" style="1" bestFit="1" customWidth="1"/>
    <col min="9222" max="9222" width="3.375" style="1" customWidth="1"/>
    <col min="9223" max="9223" width="21.375" style="1" bestFit="1" customWidth="1"/>
    <col min="9224" max="9224" width="3.375" style="1" customWidth="1"/>
    <col min="9225" max="9225" width="23" style="1" bestFit="1" customWidth="1"/>
    <col min="9226" max="9226" width="3.375" style="1" customWidth="1"/>
    <col min="9227" max="9227" width="23" style="1" bestFit="1" customWidth="1"/>
    <col min="9228" max="9228" width="1.375" style="1" customWidth="1"/>
    <col min="9229" max="9229" width="9.375" style="1"/>
    <col min="9230" max="9230" width="13.375" style="1" bestFit="1" customWidth="1"/>
    <col min="9231" max="9473" width="9.375" style="1"/>
    <col min="9474" max="9474" width="12.375" style="1" customWidth="1"/>
    <col min="9475" max="9475" width="38" style="1" customWidth="1"/>
    <col min="9476" max="9476" width="2.375" style="1" customWidth="1"/>
    <col min="9477" max="9477" width="21.375" style="1" bestFit="1" customWidth="1"/>
    <col min="9478" max="9478" width="3.375" style="1" customWidth="1"/>
    <col min="9479" max="9479" width="21.375" style="1" bestFit="1" customWidth="1"/>
    <col min="9480" max="9480" width="3.375" style="1" customWidth="1"/>
    <col min="9481" max="9481" width="23" style="1" bestFit="1" customWidth="1"/>
    <col min="9482" max="9482" width="3.375" style="1" customWidth="1"/>
    <col min="9483" max="9483" width="23" style="1" bestFit="1" customWidth="1"/>
    <col min="9484" max="9484" width="1.375" style="1" customWidth="1"/>
    <col min="9485" max="9485" width="9.375" style="1"/>
    <col min="9486" max="9486" width="13.375" style="1" bestFit="1" customWidth="1"/>
    <col min="9487" max="9729" width="9.375" style="1"/>
    <col min="9730" max="9730" width="12.375" style="1" customWidth="1"/>
    <col min="9731" max="9731" width="38" style="1" customWidth="1"/>
    <col min="9732" max="9732" width="2.375" style="1" customWidth="1"/>
    <col min="9733" max="9733" width="21.375" style="1" bestFit="1" customWidth="1"/>
    <col min="9734" max="9734" width="3.375" style="1" customWidth="1"/>
    <col min="9735" max="9735" width="21.375" style="1" bestFit="1" customWidth="1"/>
    <col min="9736" max="9736" width="3.375" style="1" customWidth="1"/>
    <col min="9737" max="9737" width="23" style="1" bestFit="1" customWidth="1"/>
    <col min="9738" max="9738" width="3.375" style="1" customWidth="1"/>
    <col min="9739" max="9739" width="23" style="1" bestFit="1" customWidth="1"/>
    <col min="9740" max="9740" width="1.375" style="1" customWidth="1"/>
    <col min="9741" max="9741" width="9.375" style="1"/>
    <col min="9742" max="9742" width="13.375" style="1" bestFit="1" customWidth="1"/>
    <col min="9743" max="9985" width="9.375" style="1"/>
    <col min="9986" max="9986" width="12.375" style="1" customWidth="1"/>
    <col min="9987" max="9987" width="38" style="1" customWidth="1"/>
    <col min="9988" max="9988" width="2.375" style="1" customWidth="1"/>
    <col min="9989" max="9989" width="21.375" style="1" bestFit="1" customWidth="1"/>
    <col min="9990" max="9990" width="3.375" style="1" customWidth="1"/>
    <col min="9991" max="9991" width="21.375" style="1" bestFit="1" customWidth="1"/>
    <col min="9992" max="9992" width="3.375" style="1" customWidth="1"/>
    <col min="9993" max="9993" width="23" style="1" bestFit="1" customWidth="1"/>
    <col min="9994" max="9994" width="3.375" style="1" customWidth="1"/>
    <col min="9995" max="9995" width="23" style="1" bestFit="1" customWidth="1"/>
    <col min="9996" max="9996" width="1.375" style="1" customWidth="1"/>
    <col min="9997" max="9997" width="9.375" style="1"/>
    <col min="9998" max="9998" width="13.375" style="1" bestFit="1" customWidth="1"/>
    <col min="9999" max="10241" width="9.375" style="1"/>
    <col min="10242" max="10242" width="12.375" style="1" customWidth="1"/>
    <col min="10243" max="10243" width="38" style="1" customWidth="1"/>
    <col min="10244" max="10244" width="2.375" style="1" customWidth="1"/>
    <col min="10245" max="10245" width="21.375" style="1" bestFit="1" customWidth="1"/>
    <col min="10246" max="10246" width="3.375" style="1" customWidth="1"/>
    <col min="10247" max="10247" width="21.375" style="1" bestFit="1" customWidth="1"/>
    <col min="10248" max="10248" width="3.375" style="1" customWidth="1"/>
    <col min="10249" max="10249" width="23" style="1" bestFit="1" customWidth="1"/>
    <col min="10250" max="10250" width="3.375" style="1" customWidth="1"/>
    <col min="10251" max="10251" width="23" style="1" bestFit="1" customWidth="1"/>
    <col min="10252" max="10252" width="1.375" style="1" customWidth="1"/>
    <col min="10253" max="10253" width="9.375" style="1"/>
    <col min="10254" max="10254" width="13.375" style="1" bestFit="1" customWidth="1"/>
    <col min="10255" max="10497" width="9.375" style="1"/>
    <col min="10498" max="10498" width="12.375" style="1" customWidth="1"/>
    <col min="10499" max="10499" width="38" style="1" customWidth="1"/>
    <col min="10500" max="10500" width="2.375" style="1" customWidth="1"/>
    <col min="10501" max="10501" width="21.375" style="1" bestFit="1" customWidth="1"/>
    <col min="10502" max="10502" width="3.375" style="1" customWidth="1"/>
    <col min="10503" max="10503" width="21.375" style="1" bestFit="1" customWidth="1"/>
    <col min="10504" max="10504" width="3.375" style="1" customWidth="1"/>
    <col min="10505" max="10505" width="23" style="1" bestFit="1" customWidth="1"/>
    <col min="10506" max="10506" width="3.375" style="1" customWidth="1"/>
    <col min="10507" max="10507" width="23" style="1" bestFit="1" customWidth="1"/>
    <col min="10508" max="10508" width="1.375" style="1" customWidth="1"/>
    <col min="10509" max="10509" width="9.375" style="1"/>
    <col min="10510" max="10510" width="13.375" style="1" bestFit="1" customWidth="1"/>
    <col min="10511" max="10753" width="9.375" style="1"/>
    <col min="10754" max="10754" width="12.375" style="1" customWidth="1"/>
    <col min="10755" max="10755" width="38" style="1" customWidth="1"/>
    <col min="10756" max="10756" width="2.375" style="1" customWidth="1"/>
    <col min="10757" max="10757" width="21.375" style="1" bestFit="1" customWidth="1"/>
    <col min="10758" max="10758" width="3.375" style="1" customWidth="1"/>
    <col min="10759" max="10759" width="21.375" style="1" bestFit="1" customWidth="1"/>
    <col min="10760" max="10760" width="3.375" style="1" customWidth="1"/>
    <col min="10761" max="10761" width="23" style="1" bestFit="1" customWidth="1"/>
    <col min="10762" max="10762" width="3.375" style="1" customWidth="1"/>
    <col min="10763" max="10763" width="23" style="1" bestFit="1" customWidth="1"/>
    <col min="10764" max="10764" width="1.375" style="1" customWidth="1"/>
    <col min="10765" max="10765" width="9.375" style="1"/>
    <col min="10766" max="10766" width="13.375" style="1" bestFit="1" customWidth="1"/>
    <col min="10767" max="11009" width="9.375" style="1"/>
    <col min="11010" max="11010" width="12.375" style="1" customWidth="1"/>
    <col min="11011" max="11011" width="38" style="1" customWidth="1"/>
    <col min="11012" max="11012" width="2.375" style="1" customWidth="1"/>
    <col min="11013" max="11013" width="21.375" style="1" bestFit="1" customWidth="1"/>
    <col min="11014" max="11014" width="3.375" style="1" customWidth="1"/>
    <col min="11015" max="11015" width="21.375" style="1" bestFit="1" customWidth="1"/>
    <col min="11016" max="11016" width="3.375" style="1" customWidth="1"/>
    <col min="11017" max="11017" width="23" style="1" bestFit="1" customWidth="1"/>
    <col min="11018" max="11018" width="3.375" style="1" customWidth="1"/>
    <col min="11019" max="11019" width="23" style="1" bestFit="1" customWidth="1"/>
    <col min="11020" max="11020" width="1.375" style="1" customWidth="1"/>
    <col min="11021" max="11021" width="9.375" style="1"/>
    <col min="11022" max="11022" width="13.375" style="1" bestFit="1" customWidth="1"/>
    <col min="11023" max="11265" width="9.375" style="1"/>
    <col min="11266" max="11266" width="12.375" style="1" customWidth="1"/>
    <col min="11267" max="11267" width="38" style="1" customWidth="1"/>
    <col min="11268" max="11268" width="2.375" style="1" customWidth="1"/>
    <col min="11269" max="11269" width="21.375" style="1" bestFit="1" customWidth="1"/>
    <col min="11270" max="11270" width="3.375" style="1" customWidth="1"/>
    <col min="11271" max="11271" width="21.375" style="1" bestFit="1" customWidth="1"/>
    <col min="11272" max="11272" width="3.375" style="1" customWidth="1"/>
    <col min="11273" max="11273" width="23" style="1" bestFit="1" customWidth="1"/>
    <col min="11274" max="11274" width="3.375" style="1" customWidth="1"/>
    <col min="11275" max="11275" width="23" style="1" bestFit="1" customWidth="1"/>
    <col min="11276" max="11276" width="1.375" style="1" customWidth="1"/>
    <col min="11277" max="11277" width="9.375" style="1"/>
    <col min="11278" max="11278" width="13.375" style="1" bestFit="1" customWidth="1"/>
    <col min="11279" max="11521" width="9.375" style="1"/>
    <col min="11522" max="11522" width="12.375" style="1" customWidth="1"/>
    <col min="11523" max="11523" width="38" style="1" customWidth="1"/>
    <col min="11524" max="11524" width="2.375" style="1" customWidth="1"/>
    <col min="11525" max="11525" width="21.375" style="1" bestFit="1" customWidth="1"/>
    <col min="11526" max="11526" width="3.375" style="1" customWidth="1"/>
    <col min="11527" max="11527" width="21.375" style="1" bestFit="1" customWidth="1"/>
    <col min="11528" max="11528" width="3.375" style="1" customWidth="1"/>
    <col min="11529" max="11529" width="23" style="1" bestFit="1" customWidth="1"/>
    <col min="11530" max="11530" width="3.375" style="1" customWidth="1"/>
    <col min="11531" max="11531" width="23" style="1" bestFit="1" customWidth="1"/>
    <col min="11532" max="11532" width="1.375" style="1" customWidth="1"/>
    <col min="11533" max="11533" width="9.375" style="1"/>
    <col min="11534" max="11534" width="13.375" style="1" bestFit="1" customWidth="1"/>
    <col min="11535" max="11777" width="9.375" style="1"/>
    <col min="11778" max="11778" width="12.375" style="1" customWidth="1"/>
    <col min="11779" max="11779" width="38" style="1" customWidth="1"/>
    <col min="11780" max="11780" width="2.375" style="1" customWidth="1"/>
    <col min="11781" max="11781" width="21.375" style="1" bestFit="1" customWidth="1"/>
    <col min="11782" max="11782" width="3.375" style="1" customWidth="1"/>
    <col min="11783" max="11783" width="21.375" style="1" bestFit="1" customWidth="1"/>
    <col min="11784" max="11784" width="3.375" style="1" customWidth="1"/>
    <col min="11785" max="11785" width="23" style="1" bestFit="1" customWidth="1"/>
    <col min="11786" max="11786" width="3.375" style="1" customWidth="1"/>
    <col min="11787" max="11787" width="23" style="1" bestFit="1" customWidth="1"/>
    <col min="11788" max="11788" width="1.375" style="1" customWidth="1"/>
    <col min="11789" max="11789" width="9.375" style="1"/>
    <col min="11790" max="11790" width="13.375" style="1" bestFit="1" customWidth="1"/>
    <col min="11791" max="12033" width="9.375" style="1"/>
    <col min="12034" max="12034" width="12.375" style="1" customWidth="1"/>
    <col min="12035" max="12035" width="38" style="1" customWidth="1"/>
    <col min="12036" max="12036" width="2.375" style="1" customWidth="1"/>
    <col min="12037" max="12037" width="21.375" style="1" bestFit="1" customWidth="1"/>
    <col min="12038" max="12038" width="3.375" style="1" customWidth="1"/>
    <col min="12039" max="12039" width="21.375" style="1" bestFit="1" customWidth="1"/>
    <col min="12040" max="12040" width="3.375" style="1" customWidth="1"/>
    <col min="12041" max="12041" width="23" style="1" bestFit="1" customWidth="1"/>
    <col min="12042" max="12042" width="3.375" style="1" customWidth="1"/>
    <col min="12043" max="12043" width="23" style="1" bestFit="1" customWidth="1"/>
    <col min="12044" max="12044" width="1.375" style="1" customWidth="1"/>
    <col min="12045" max="12045" width="9.375" style="1"/>
    <col min="12046" max="12046" width="13.375" style="1" bestFit="1" customWidth="1"/>
    <col min="12047" max="12289" width="9.375" style="1"/>
    <col min="12290" max="12290" width="12.375" style="1" customWidth="1"/>
    <col min="12291" max="12291" width="38" style="1" customWidth="1"/>
    <col min="12292" max="12292" width="2.375" style="1" customWidth="1"/>
    <col min="12293" max="12293" width="21.375" style="1" bestFit="1" customWidth="1"/>
    <col min="12294" max="12294" width="3.375" style="1" customWidth="1"/>
    <col min="12295" max="12295" width="21.375" style="1" bestFit="1" customWidth="1"/>
    <col min="12296" max="12296" width="3.375" style="1" customWidth="1"/>
    <col min="12297" max="12297" width="23" style="1" bestFit="1" customWidth="1"/>
    <col min="12298" max="12298" width="3.375" style="1" customWidth="1"/>
    <col min="12299" max="12299" width="23" style="1" bestFit="1" customWidth="1"/>
    <col min="12300" max="12300" width="1.375" style="1" customWidth="1"/>
    <col min="12301" max="12301" width="9.375" style="1"/>
    <col min="12302" max="12302" width="13.375" style="1" bestFit="1" customWidth="1"/>
    <col min="12303" max="12545" width="9.375" style="1"/>
    <col min="12546" max="12546" width="12.375" style="1" customWidth="1"/>
    <col min="12547" max="12547" width="38" style="1" customWidth="1"/>
    <col min="12548" max="12548" width="2.375" style="1" customWidth="1"/>
    <col min="12549" max="12549" width="21.375" style="1" bestFit="1" customWidth="1"/>
    <col min="12550" max="12550" width="3.375" style="1" customWidth="1"/>
    <col min="12551" max="12551" width="21.375" style="1" bestFit="1" customWidth="1"/>
    <col min="12552" max="12552" width="3.375" style="1" customWidth="1"/>
    <col min="12553" max="12553" width="23" style="1" bestFit="1" customWidth="1"/>
    <col min="12554" max="12554" width="3.375" style="1" customWidth="1"/>
    <col min="12555" max="12555" width="23" style="1" bestFit="1" customWidth="1"/>
    <col min="12556" max="12556" width="1.375" style="1" customWidth="1"/>
    <col min="12557" max="12557" width="9.375" style="1"/>
    <col min="12558" max="12558" width="13.375" style="1" bestFit="1" customWidth="1"/>
    <col min="12559" max="12801" width="9.375" style="1"/>
    <col min="12802" max="12802" width="12.375" style="1" customWidth="1"/>
    <col min="12803" max="12803" width="38" style="1" customWidth="1"/>
    <col min="12804" max="12804" width="2.375" style="1" customWidth="1"/>
    <col min="12805" max="12805" width="21.375" style="1" bestFit="1" customWidth="1"/>
    <col min="12806" max="12806" width="3.375" style="1" customWidth="1"/>
    <col min="12807" max="12807" width="21.375" style="1" bestFit="1" customWidth="1"/>
    <col min="12808" max="12808" width="3.375" style="1" customWidth="1"/>
    <col min="12809" max="12809" width="23" style="1" bestFit="1" customWidth="1"/>
    <col min="12810" max="12810" width="3.375" style="1" customWidth="1"/>
    <col min="12811" max="12811" width="23" style="1" bestFit="1" customWidth="1"/>
    <col min="12812" max="12812" width="1.375" style="1" customWidth="1"/>
    <col min="12813" max="12813" width="9.375" style="1"/>
    <col min="12814" max="12814" width="13.375" style="1" bestFit="1" customWidth="1"/>
    <col min="12815" max="13057" width="9.375" style="1"/>
    <col min="13058" max="13058" width="12.375" style="1" customWidth="1"/>
    <col min="13059" max="13059" width="38" style="1" customWidth="1"/>
    <col min="13060" max="13060" width="2.375" style="1" customWidth="1"/>
    <col min="13061" max="13061" width="21.375" style="1" bestFit="1" customWidth="1"/>
    <col min="13062" max="13062" width="3.375" style="1" customWidth="1"/>
    <col min="13063" max="13063" width="21.375" style="1" bestFit="1" customWidth="1"/>
    <col min="13064" max="13064" width="3.375" style="1" customWidth="1"/>
    <col min="13065" max="13065" width="23" style="1" bestFit="1" customWidth="1"/>
    <col min="13066" max="13066" width="3.375" style="1" customWidth="1"/>
    <col min="13067" max="13067" width="23" style="1" bestFit="1" customWidth="1"/>
    <col min="13068" max="13068" width="1.375" style="1" customWidth="1"/>
    <col min="13069" max="13069" width="9.375" style="1"/>
    <col min="13070" max="13070" width="13.375" style="1" bestFit="1" customWidth="1"/>
    <col min="13071" max="13313" width="9.375" style="1"/>
    <col min="13314" max="13314" width="12.375" style="1" customWidth="1"/>
    <col min="13315" max="13315" width="38" style="1" customWidth="1"/>
    <col min="13316" max="13316" width="2.375" style="1" customWidth="1"/>
    <col min="13317" max="13317" width="21.375" style="1" bestFit="1" customWidth="1"/>
    <col min="13318" max="13318" width="3.375" style="1" customWidth="1"/>
    <col min="13319" max="13319" width="21.375" style="1" bestFit="1" customWidth="1"/>
    <col min="13320" max="13320" width="3.375" style="1" customWidth="1"/>
    <col min="13321" max="13321" width="23" style="1" bestFit="1" customWidth="1"/>
    <col min="13322" max="13322" width="3.375" style="1" customWidth="1"/>
    <col min="13323" max="13323" width="23" style="1" bestFit="1" customWidth="1"/>
    <col min="13324" max="13324" width="1.375" style="1" customWidth="1"/>
    <col min="13325" max="13325" width="9.375" style="1"/>
    <col min="13326" max="13326" width="13.375" style="1" bestFit="1" customWidth="1"/>
    <col min="13327" max="13569" width="9.375" style="1"/>
    <col min="13570" max="13570" width="12.375" style="1" customWidth="1"/>
    <col min="13571" max="13571" width="38" style="1" customWidth="1"/>
    <col min="13572" max="13572" width="2.375" style="1" customWidth="1"/>
    <col min="13573" max="13573" width="21.375" style="1" bestFit="1" customWidth="1"/>
    <col min="13574" max="13574" width="3.375" style="1" customWidth="1"/>
    <col min="13575" max="13575" width="21.375" style="1" bestFit="1" customWidth="1"/>
    <col min="13576" max="13576" width="3.375" style="1" customWidth="1"/>
    <col min="13577" max="13577" width="23" style="1" bestFit="1" customWidth="1"/>
    <col min="13578" max="13578" width="3.375" style="1" customWidth="1"/>
    <col min="13579" max="13579" width="23" style="1" bestFit="1" customWidth="1"/>
    <col min="13580" max="13580" width="1.375" style="1" customWidth="1"/>
    <col min="13581" max="13581" width="9.375" style="1"/>
    <col min="13582" max="13582" width="13.375" style="1" bestFit="1" customWidth="1"/>
    <col min="13583" max="13825" width="9.375" style="1"/>
    <col min="13826" max="13826" width="12.375" style="1" customWidth="1"/>
    <col min="13827" max="13827" width="38" style="1" customWidth="1"/>
    <col min="13828" max="13828" width="2.375" style="1" customWidth="1"/>
    <col min="13829" max="13829" width="21.375" style="1" bestFit="1" customWidth="1"/>
    <col min="13830" max="13830" width="3.375" style="1" customWidth="1"/>
    <col min="13831" max="13831" width="21.375" style="1" bestFit="1" customWidth="1"/>
    <col min="13832" max="13832" width="3.375" style="1" customWidth="1"/>
    <col min="13833" max="13833" width="23" style="1" bestFit="1" customWidth="1"/>
    <col min="13834" max="13834" width="3.375" style="1" customWidth="1"/>
    <col min="13835" max="13835" width="23" style="1" bestFit="1" customWidth="1"/>
    <col min="13836" max="13836" width="1.375" style="1" customWidth="1"/>
    <col min="13837" max="13837" width="9.375" style="1"/>
    <col min="13838" max="13838" width="13.375" style="1" bestFit="1" customWidth="1"/>
    <col min="13839" max="14081" width="9.375" style="1"/>
    <col min="14082" max="14082" width="12.375" style="1" customWidth="1"/>
    <col min="14083" max="14083" width="38" style="1" customWidth="1"/>
    <col min="14084" max="14084" width="2.375" style="1" customWidth="1"/>
    <col min="14085" max="14085" width="21.375" style="1" bestFit="1" customWidth="1"/>
    <col min="14086" max="14086" width="3.375" style="1" customWidth="1"/>
    <col min="14087" max="14087" width="21.375" style="1" bestFit="1" customWidth="1"/>
    <col min="14088" max="14088" width="3.375" style="1" customWidth="1"/>
    <col min="14089" max="14089" width="23" style="1" bestFit="1" customWidth="1"/>
    <col min="14090" max="14090" width="3.375" style="1" customWidth="1"/>
    <col min="14091" max="14091" width="23" style="1" bestFit="1" customWidth="1"/>
    <col min="14092" max="14092" width="1.375" style="1" customWidth="1"/>
    <col min="14093" max="14093" width="9.375" style="1"/>
    <col min="14094" max="14094" width="13.375" style="1" bestFit="1" customWidth="1"/>
    <col min="14095" max="14337" width="9.375" style="1"/>
    <col min="14338" max="14338" width="12.375" style="1" customWidth="1"/>
    <col min="14339" max="14339" width="38" style="1" customWidth="1"/>
    <col min="14340" max="14340" width="2.375" style="1" customWidth="1"/>
    <col min="14341" max="14341" width="21.375" style="1" bestFit="1" customWidth="1"/>
    <col min="14342" max="14342" width="3.375" style="1" customWidth="1"/>
    <col min="14343" max="14343" width="21.375" style="1" bestFit="1" customWidth="1"/>
    <col min="14344" max="14344" width="3.375" style="1" customWidth="1"/>
    <col min="14345" max="14345" width="23" style="1" bestFit="1" customWidth="1"/>
    <col min="14346" max="14346" width="3.375" style="1" customWidth="1"/>
    <col min="14347" max="14347" width="23" style="1" bestFit="1" customWidth="1"/>
    <col min="14348" max="14348" width="1.375" style="1" customWidth="1"/>
    <col min="14349" max="14349" width="9.375" style="1"/>
    <col min="14350" max="14350" width="13.375" style="1" bestFit="1" customWidth="1"/>
    <col min="14351" max="14593" width="9.375" style="1"/>
    <col min="14594" max="14594" width="12.375" style="1" customWidth="1"/>
    <col min="14595" max="14595" width="38" style="1" customWidth="1"/>
    <col min="14596" max="14596" width="2.375" style="1" customWidth="1"/>
    <col min="14597" max="14597" width="21.375" style="1" bestFit="1" customWidth="1"/>
    <col min="14598" max="14598" width="3.375" style="1" customWidth="1"/>
    <col min="14599" max="14599" width="21.375" style="1" bestFit="1" customWidth="1"/>
    <col min="14600" max="14600" width="3.375" style="1" customWidth="1"/>
    <col min="14601" max="14601" width="23" style="1" bestFit="1" customWidth="1"/>
    <col min="14602" max="14602" width="3.375" style="1" customWidth="1"/>
    <col min="14603" max="14603" width="23" style="1" bestFit="1" customWidth="1"/>
    <col min="14604" max="14604" width="1.375" style="1" customWidth="1"/>
    <col min="14605" max="14605" width="9.375" style="1"/>
    <col min="14606" max="14606" width="13.375" style="1" bestFit="1" customWidth="1"/>
    <col min="14607" max="14849" width="9.375" style="1"/>
    <col min="14850" max="14850" width="12.375" style="1" customWidth="1"/>
    <col min="14851" max="14851" width="38" style="1" customWidth="1"/>
    <col min="14852" max="14852" width="2.375" style="1" customWidth="1"/>
    <col min="14853" max="14853" width="21.375" style="1" bestFit="1" customWidth="1"/>
    <col min="14854" max="14854" width="3.375" style="1" customWidth="1"/>
    <col min="14855" max="14855" width="21.375" style="1" bestFit="1" customWidth="1"/>
    <col min="14856" max="14856" width="3.375" style="1" customWidth="1"/>
    <col min="14857" max="14857" width="23" style="1" bestFit="1" customWidth="1"/>
    <col min="14858" max="14858" width="3.375" style="1" customWidth="1"/>
    <col min="14859" max="14859" width="23" style="1" bestFit="1" customWidth="1"/>
    <col min="14860" max="14860" width="1.375" style="1" customWidth="1"/>
    <col min="14861" max="14861" width="9.375" style="1"/>
    <col min="14862" max="14862" width="13.375" style="1" bestFit="1" customWidth="1"/>
    <col min="14863" max="15105" width="9.375" style="1"/>
    <col min="15106" max="15106" width="12.375" style="1" customWidth="1"/>
    <col min="15107" max="15107" width="38" style="1" customWidth="1"/>
    <col min="15108" max="15108" width="2.375" style="1" customWidth="1"/>
    <col min="15109" max="15109" width="21.375" style="1" bestFit="1" customWidth="1"/>
    <col min="15110" max="15110" width="3.375" style="1" customWidth="1"/>
    <col min="15111" max="15111" width="21.375" style="1" bestFit="1" customWidth="1"/>
    <col min="15112" max="15112" width="3.375" style="1" customWidth="1"/>
    <col min="15113" max="15113" width="23" style="1" bestFit="1" customWidth="1"/>
    <col min="15114" max="15114" width="3.375" style="1" customWidth="1"/>
    <col min="15115" max="15115" width="23" style="1" bestFit="1" customWidth="1"/>
    <col min="15116" max="15116" width="1.375" style="1" customWidth="1"/>
    <col min="15117" max="15117" width="9.375" style="1"/>
    <col min="15118" max="15118" width="13.375" style="1" bestFit="1" customWidth="1"/>
    <col min="15119" max="15361" width="9.375" style="1"/>
    <col min="15362" max="15362" width="12.375" style="1" customWidth="1"/>
    <col min="15363" max="15363" width="38" style="1" customWidth="1"/>
    <col min="15364" max="15364" width="2.375" style="1" customWidth="1"/>
    <col min="15365" max="15365" width="21.375" style="1" bestFit="1" customWidth="1"/>
    <col min="15366" max="15366" width="3.375" style="1" customWidth="1"/>
    <col min="15367" max="15367" width="21.375" style="1" bestFit="1" customWidth="1"/>
    <col min="15368" max="15368" width="3.375" style="1" customWidth="1"/>
    <col min="15369" max="15369" width="23" style="1" bestFit="1" customWidth="1"/>
    <col min="15370" max="15370" width="3.375" style="1" customWidth="1"/>
    <col min="15371" max="15371" width="23" style="1" bestFit="1" customWidth="1"/>
    <col min="15372" max="15372" width="1.375" style="1" customWidth="1"/>
    <col min="15373" max="15373" width="9.375" style="1"/>
    <col min="15374" max="15374" width="13.375" style="1" bestFit="1" customWidth="1"/>
    <col min="15375" max="15617" width="9.375" style="1"/>
    <col min="15618" max="15618" width="12.375" style="1" customWidth="1"/>
    <col min="15619" max="15619" width="38" style="1" customWidth="1"/>
    <col min="15620" max="15620" width="2.375" style="1" customWidth="1"/>
    <col min="15621" max="15621" width="21.375" style="1" bestFit="1" customWidth="1"/>
    <col min="15622" max="15622" width="3.375" style="1" customWidth="1"/>
    <col min="15623" max="15623" width="21.375" style="1" bestFit="1" customWidth="1"/>
    <col min="15624" max="15624" width="3.375" style="1" customWidth="1"/>
    <col min="15625" max="15625" width="23" style="1" bestFit="1" customWidth="1"/>
    <col min="15626" max="15626" width="3.375" style="1" customWidth="1"/>
    <col min="15627" max="15627" width="23" style="1" bestFit="1" customWidth="1"/>
    <col min="15628" max="15628" width="1.375" style="1" customWidth="1"/>
    <col min="15629" max="15629" width="9.375" style="1"/>
    <col min="15630" max="15630" width="13.375" style="1" bestFit="1" customWidth="1"/>
    <col min="15631" max="15873" width="9.375" style="1"/>
    <col min="15874" max="15874" width="12.375" style="1" customWidth="1"/>
    <col min="15875" max="15875" width="38" style="1" customWidth="1"/>
    <col min="15876" max="15876" width="2.375" style="1" customWidth="1"/>
    <col min="15877" max="15877" width="21.375" style="1" bestFit="1" customWidth="1"/>
    <col min="15878" max="15878" width="3.375" style="1" customWidth="1"/>
    <col min="15879" max="15879" width="21.375" style="1" bestFit="1" customWidth="1"/>
    <col min="15880" max="15880" width="3.375" style="1" customWidth="1"/>
    <col min="15881" max="15881" width="23" style="1" bestFit="1" customWidth="1"/>
    <col min="15882" max="15882" width="3.375" style="1" customWidth="1"/>
    <col min="15883" max="15883" width="23" style="1" bestFit="1" customWidth="1"/>
    <col min="15884" max="15884" width="1.375" style="1" customWidth="1"/>
    <col min="15885" max="15885" width="9.375" style="1"/>
    <col min="15886" max="15886" width="13.375" style="1" bestFit="1" customWidth="1"/>
    <col min="15887" max="16129" width="9.375" style="1"/>
    <col min="16130" max="16130" width="12.375" style="1" customWidth="1"/>
    <col min="16131" max="16131" width="38" style="1" customWidth="1"/>
    <col min="16132" max="16132" width="2.375" style="1" customWidth="1"/>
    <col min="16133" max="16133" width="21.375" style="1" bestFit="1" customWidth="1"/>
    <col min="16134" max="16134" width="3.375" style="1" customWidth="1"/>
    <col min="16135" max="16135" width="21.375" style="1" bestFit="1" customWidth="1"/>
    <col min="16136" max="16136" width="3.375" style="1" customWidth="1"/>
    <col min="16137" max="16137" width="23" style="1" bestFit="1" customWidth="1"/>
    <col min="16138" max="16138" width="3.375" style="1" customWidth="1"/>
    <col min="16139" max="16139" width="23" style="1" bestFit="1" customWidth="1"/>
    <col min="16140" max="16140" width="1.375" style="1" customWidth="1"/>
    <col min="16141" max="16141" width="9.375" style="1"/>
    <col min="16142" max="16142" width="13.375" style="1" bestFit="1" customWidth="1"/>
    <col min="16143" max="16384" width="9.375" style="1"/>
  </cols>
  <sheetData>
    <row r="1" spans="2:12" ht="15" customHeight="1" x14ac:dyDescent="0.2">
      <c r="B1" s="321"/>
      <c r="C1" s="321"/>
      <c r="D1" s="321"/>
      <c r="E1" s="321"/>
      <c r="F1" s="321"/>
      <c r="G1" s="321"/>
      <c r="H1" s="321"/>
      <c r="I1" s="321"/>
      <c r="J1" s="321"/>
      <c r="K1" s="321"/>
      <c r="L1" s="15"/>
    </row>
    <row r="2" spans="2:12" ht="20.25" customHeight="1" x14ac:dyDescent="0.2">
      <c r="B2" s="39" t="str">
        <f>'قائمة الدخل (2)'!B1</f>
        <v>شركة أعمال النسيج للتجارة</v>
      </c>
      <c r="C2" s="54"/>
      <c r="D2" s="54"/>
      <c r="E2" s="58"/>
      <c r="F2" s="58"/>
      <c r="G2" s="58"/>
      <c r="H2" s="58"/>
      <c r="I2" s="41"/>
      <c r="J2" s="41"/>
      <c r="K2" s="41"/>
      <c r="L2" s="10"/>
    </row>
    <row r="3" spans="2:12" ht="20.25" customHeight="1" x14ac:dyDescent="0.2">
      <c r="B3" s="45" t="str">
        <f>'قائمة الدخل (2)'!B2</f>
        <v>شركة ذات مسئولية محدودة - شركة شخص واحد</v>
      </c>
      <c r="C3" s="54"/>
      <c r="D3" s="54"/>
      <c r="E3" s="58"/>
      <c r="F3" s="58"/>
      <c r="G3" s="58"/>
      <c r="H3" s="58"/>
      <c r="I3" s="41"/>
      <c r="J3" s="41"/>
      <c r="K3" s="41"/>
      <c r="L3" s="10"/>
    </row>
    <row r="4" spans="2:12" ht="20.25" customHeight="1" x14ac:dyDescent="0.2">
      <c r="B4" s="149" t="s">
        <v>69</v>
      </c>
      <c r="C4" s="56"/>
      <c r="D4" s="56"/>
      <c r="E4" s="59"/>
      <c r="F4" s="59"/>
      <c r="G4" s="59"/>
      <c r="H4" s="59"/>
      <c r="I4" s="33"/>
      <c r="J4" s="33"/>
      <c r="K4" s="33"/>
      <c r="L4" s="10"/>
    </row>
    <row r="5" spans="2:12" ht="20.25" customHeight="1" x14ac:dyDescent="0.2">
      <c r="B5" s="149" t="str">
        <f>'قائمة الدخل (2)'!B4</f>
        <v>للسنة المالية  المنتهية 31 ديسمبر  2021م</v>
      </c>
      <c r="C5" s="56"/>
      <c r="D5" s="56"/>
      <c r="E5" s="59"/>
      <c r="F5" s="59"/>
      <c r="G5" s="59"/>
      <c r="H5" s="59"/>
      <c r="I5" s="33"/>
      <c r="J5" s="33"/>
      <c r="K5" s="33"/>
      <c r="L5" s="10"/>
    </row>
    <row r="6" spans="2:12" ht="20.25" customHeight="1" x14ac:dyDescent="0.2">
      <c r="B6" s="151" t="s">
        <v>25</v>
      </c>
      <c r="C6" s="57"/>
      <c r="D6" s="57"/>
      <c r="E6" s="60"/>
      <c r="F6" s="60"/>
      <c r="G6" s="60"/>
      <c r="H6" s="60"/>
      <c r="I6" s="43"/>
      <c r="J6" s="43"/>
      <c r="K6" s="43"/>
      <c r="L6" s="10"/>
    </row>
    <row r="7" spans="2:12" ht="12" customHeight="1" x14ac:dyDescent="0.2">
      <c r="L7" s="6"/>
    </row>
    <row r="8" spans="2:12" ht="43.5" customHeight="1" x14ac:dyDescent="0.2">
      <c r="C8" s="148" t="s">
        <v>4</v>
      </c>
      <c r="D8" s="163"/>
      <c r="E8" s="36" t="s">
        <v>5</v>
      </c>
      <c r="F8" s="148"/>
      <c r="G8" s="148" t="s">
        <v>119</v>
      </c>
      <c r="H8" s="148"/>
      <c r="I8" s="148" t="s">
        <v>199</v>
      </c>
      <c r="J8" s="163"/>
      <c r="K8" s="132" t="s">
        <v>3</v>
      </c>
      <c r="L8" s="6"/>
    </row>
    <row r="9" spans="2:12" ht="29.25" customHeight="1" x14ac:dyDescent="0.2">
      <c r="B9" s="64" t="s">
        <v>180</v>
      </c>
      <c r="C9" s="84">
        <v>50000</v>
      </c>
      <c r="D9" s="68"/>
      <c r="E9" s="84" t="e">
        <f>SUM(#REF!)+#REF!</f>
        <v>#REF!</v>
      </c>
      <c r="F9" s="68"/>
      <c r="G9" s="84">
        <v>0</v>
      </c>
      <c r="H9" s="68"/>
      <c r="I9" s="84">
        <v>-18043</v>
      </c>
      <c r="J9" s="70"/>
      <c r="K9" s="82">
        <f>C9+I9</f>
        <v>31957</v>
      </c>
    </row>
    <row r="10" spans="2:12" ht="14.25" customHeight="1" x14ac:dyDescent="0.2">
      <c r="B10" s="67"/>
      <c r="C10" s="70"/>
      <c r="D10" s="70"/>
      <c r="E10" s="94"/>
      <c r="F10" s="70"/>
      <c r="G10" s="70"/>
      <c r="H10" s="70"/>
      <c r="I10" s="70"/>
      <c r="J10" s="70"/>
      <c r="K10" s="94"/>
    </row>
    <row r="11" spans="2:12" ht="31.5" customHeight="1" x14ac:dyDescent="0.2">
      <c r="B11" s="153" t="s">
        <v>198</v>
      </c>
      <c r="C11" s="84">
        <v>0</v>
      </c>
      <c r="D11" s="84"/>
      <c r="E11" s="84">
        <v>0</v>
      </c>
      <c r="F11" s="84"/>
      <c r="G11" s="84">
        <v>0</v>
      </c>
      <c r="H11" s="84"/>
      <c r="I11" s="83">
        <f>'قائمة الدخل (2)'!G26</f>
        <v>33062</v>
      </c>
      <c r="J11" s="84"/>
      <c r="K11" s="85">
        <f>SUM(I11:J11)</f>
        <v>33062</v>
      </c>
    </row>
    <row r="12" spans="2:12" ht="31.5" customHeight="1" x14ac:dyDescent="0.2">
      <c r="B12" s="154" t="s">
        <v>51</v>
      </c>
      <c r="C12" s="81">
        <v>0</v>
      </c>
      <c r="D12" s="81"/>
      <c r="E12" s="81">
        <v>0</v>
      </c>
      <c r="F12" s="81"/>
      <c r="G12" s="81">
        <v>0</v>
      </c>
      <c r="H12" s="81"/>
      <c r="I12" s="316">
        <v>0</v>
      </c>
      <c r="J12" s="81"/>
      <c r="K12" s="256">
        <v>0</v>
      </c>
    </row>
    <row r="13" spans="2:12" ht="31.5" customHeight="1" x14ac:dyDescent="0.2">
      <c r="B13" s="149" t="s">
        <v>33</v>
      </c>
      <c r="C13" s="68">
        <f>SUM(C11:C12)</f>
        <v>0</v>
      </c>
      <c r="D13" s="68"/>
      <c r="E13" s="68">
        <f>SUM(E11:E12)</f>
        <v>0</v>
      </c>
      <c r="F13" s="68"/>
      <c r="G13" s="68">
        <v>0</v>
      </c>
      <c r="H13" s="68"/>
      <c r="I13" s="70">
        <f>SUM(I11:I12)</f>
        <v>33062</v>
      </c>
      <c r="J13" s="69"/>
      <c r="K13" s="70">
        <f>SUM(K11:K12)</f>
        <v>33062</v>
      </c>
    </row>
    <row r="14" spans="2:12" ht="31.5" hidden="1" customHeight="1" x14ac:dyDescent="0.2">
      <c r="B14" s="44" t="s">
        <v>45</v>
      </c>
      <c r="C14" s="68">
        <v>0</v>
      </c>
      <c r="D14" s="68"/>
      <c r="E14" s="68">
        <v>0</v>
      </c>
      <c r="F14" s="68"/>
      <c r="G14" s="68"/>
      <c r="H14" s="68"/>
      <c r="I14" s="68">
        <v>0</v>
      </c>
      <c r="J14" s="69"/>
      <c r="K14" s="70">
        <f>SUM(C14:I14)</f>
        <v>0</v>
      </c>
    </row>
    <row r="15" spans="2:12" ht="31.5" customHeight="1" x14ac:dyDescent="0.2">
      <c r="B15" s="261" t="s">
        <v>112</v>
      </c>
      <c r="C15" s="68">
        <v>0</v>
      </c>
      <c r="D15" s="68"/>
      <c r="E15" s="68"/>
      <c r="F15" s="68"/>
      <c r="G15" s="68">
        <v>3306</v>
      </c>
      <c r="H15" s="68"/>
      <c r="I15" s="68">
        <v>-3306</v>
      </c>
      <c r="J15" s="69"/>
      <c r="K15" s="70">
        <f>SUM(C15:I15)</f>
        <v>0</v>
      </c>
    </row>
    <row r="16" spans="2:12" ht="24" customHeight="1" thickBot="1" x14ac:dyDescent="0.25">
      <c r="B16" s="91" t="s">
        <v>181</v>
      </c>
      <c r="C16" s="77">
        <f>C9</f>
        <v>50000</v>
      </c>
      <c r="D16" s="70"/>
      <c r="E16" s="82" t="e">
        <f>E9+E13+E14</f>
        <v>#REF!</v>
      </c>
      <c r="F16" s="70"/>
      <c r="G16" s="77">
        <f>SUM(G15)</f>
        <v>3306</v>
      </c>
      <c r="H16" s="70"/>
      <c r="I16" s="77">
        <f>I15+I13+I9</f>
        <v>11713</v>
      </c>
      <c r="J16" s="70"/>
      <c r="K16" s="77">
        <f>K11+K9</f>
        <v>65019</v>
      </c>
    </row>
    <row r="17" spans="1:12" ht="24" customHeight="1" thickTop="1" x14ac:dyDescent="0.2">
      <c r="B17" s="292"/>
      <c r="C17" s="82"/>
      <c r="D17" s="70"/>
      <c r="E17" s="82"/>
      <c r="F17" s="70"/>
      <c r="G17" s="82"/>
      <c r="H17" s="70"/>
      <c r="I17" s="82"/>
      <c r="J17" s="70"/>
      <c r="K17" s="82"/>
    </row>
    <row r="18" spans="1:12" ht="24" customHeight="1" x14ac:dyDescent="0.2">
      <c r="B18" s="153" t="s">
        <v>198</v>
      </c>
      <c r="C18" s="84">
        <v>0</v>
      </c>
      <c r="D18" s="84"/>
      <c r="E18" s="84">
        <v>0</v>
      </c>
      <c r="F18" s="84"/>
      <c r="G18" s="84"/>
      <c r="H18" s="84"/>
      <c r="I18" s="83">
        <f>'قائمة الدخل (2)'!E24</f>
        <v>154866</v>
      </c>
      <c r="J18" s="84"/>
      <c r="K18" s="85">
        <f>SUM(I18:J18)</f>
        <v>154866</v>
      </c>
    </row>
    <row r="19" spans="1:12" ht="24" customHeight="1" x14ac:dyDescent="0.2">
      <c r="B19" s="154" t="s">
        <v>51</v>
      </c>
      <c r="C19" s="81">
        <v>0</v>
      </c>
      <c r="D19" s="81"/>
      <c r="E19" s="81">
        <v>0</v>
      </c>
      <c r="F19" s="81"/>
      <c r="G19" s="81">
        <v>0</v>
      </c>
      <c r="H19" s="81"/>
      <c r="I19" s="81">
        <v>0</v>
      </c>
      <c r="J19" s="81"/>
      <c r="K19" s="256">
        <v>0</v>
      </c>
    </row>
    <row r="20" spans="1:12" ht="24" customHeight="1" x14ac:dyDescent="0.2">
      <c r="B20" s="292" t="s">
        <v>33</v>
      </c>
      <c r="C20" s="70">
        <v>0</v>
      </c>
      <c r="D20" s="70"/>
      <c r="E20" s="70"/>
      <c r="F20" s="70"/>
      <c r="G20" s="70">
        <v>0</v>
      </c>
      <c r="H20" s="70"/>
      <c r="I20" s="70">
        <f>I18</f>
        <v>154866</v>
      </c>
      <c r="J20" s="70"/>
      <c r="K20" s="70">
        <f>I20</f>
        <v>154866</v>
      </c>
    </row>
    <row r="21" spans="1:12" ht="24" customHeight="1" x14ac:dyDescent="0.2">
      <c r="B21" s="293" t="s">
        <v>112</v>
      </c>
      <c r="C21" s="70">
        <v>0</v>
      </c>
      <c r="D21" s="70"/>
      <c r="E21" s="70"/>
      <c r="F21" s="70"/>
      <c r="G21" s="70">
        <v>11694</v>
      </c>
      <c r="H21" s="70"/>
      <c r="I21" s="70">
        <v>-11694</v>
      </c>
      <c r="J21" s="70"/>
      <c r="K21" s="70">
        <f>SUM(C21:I21)</f>
        <v>0</v>
      </c>
    </row>
    <row r="22" spans="1:12" ht="24" customHeight="1" thickBot="1" x14ac:dyDescent="0.25">
      <c r="B22" s="292" t="s">
        <v>182</v>
      </c>
      <c r="C22" s="77">
        <f>C16</f>
        <v>50000</v>
      </c>
      <c r="D22" s="70"/>
      <c r="E22" s="82"/>
      <c r="F22" s="70"/>
      <c r="G22" s="77">
        <f>G21+G16</f>
        <v>15000</v>
      </c>
      <c r="H22" s="70"/>
      <c r="I22" s="77">
        <f>I16+I18+I21</f>
        <v>154885</v>
      </c>
      <c r="J22" s="70"/>
      <c r="K22" s="77">
        <f>K18+K16</f>
        <v>219885</v>
      </c>
    </row>
    <row r="23" spans="1:12" ht="24" customHeight="1" thickTop="1" x14ac:dyDescent="0.2">
      <c r="B23" s="227"/>
      <c r="C23" s="70"/>
      <c r="D23" s="70"/>
      <c r="E23" s="70"/>
      <c r="F23" s="70"/>
      <c r="G23" s="70"/>
      <c r="H23" s="70"/>
      <c r="I23" s="70"/>
      <c r="J23" s="70"/>
      <c r="K23" s="70"/>
    </row>
    <row r="24" spans="1:12" ht="17.45" customHeight="1" x14ac:dyDescent="0.2">
      <c r="C24" s="23"/>
      <c r="D24" s="23"/>
      <c r="E24" s="23"/>
      <c r="F24" s="23"/>
      <c r="G24" s="23"/>
      <c r="H24" s="23"/>
      <c r="I24" s="23"/>
      <c r="J24" s="23"/>
    </row>
    <row r="25" spans="1:12" ht="27" customHeight="1" x14ac:dyDescent="0.2">
      <c r="A25" s="318" t="s">
        <v>201</v>
      </c>
      <c r="B25" s="318"/>
      <c r="C25" s="318"/>
      <c r="D25" s="318"/>
      <c r="E25" s="318"/>
      <c r="F25" s="318"/>
      <c r="G25" s="318"/>
      <c r="H25" s="318"/>
      <c r="I25" s="318"/>
      <c r="J25" s="318"/>
      <c r="K25" s="318"/>
    </row>
    <row r="26" spans="1:12" ht="23.25" customHeight="1" x14ac:dyDescent="0.2">
      <c r="A26" s="322">
        <v>7</v>
      </c>
      <c r="B26" s="322"/>
      <c r="C26" s="322"/>
      <c r="D26" s="322"/>
      <c r="E26" s="322"/>
      <c r="F26" s="322"/>
      <c r="G26" s="322"/>
      <c r="H26" s="322"/>
      <c r="I26" s="322"/>
      <c r="J26" s="322"/>
      <c r="K26" s="322"/>
      <c r="L26" s="131"/>
    </row>
    <row r="40" spans="4:4" ht="27" customHeight="1" x14ac:dyDescent="0.2">
      <c r="D40" s="1">
        <f>'قائمة التغيرات'!I130</f>
        <v>0</v>
      </c>
    </row>
  </sheetData>
  <customSheetViews>
    <customSheetView guid="{C4C54333-0C8B-484B-8210-F3D7E510C081}" scale="160" showPageBreaks="1" showGridLines="0" view="pageBreakPreview" topLeftCell="B18">
      <selection activeCell="E30" sqref="E30"/>
      <pageMargins left="0.28000000000000003" right="0.22" top="0.46" bottom="0" header="0.27" footer="0"/>
      <printOptions horizontalCentered="1"/>
      <pageSetup paperSize="9" scale="84" firstPageNumber="5" orientation="portrait" useFirstPageNumber="1" r:id="rId1"/>
      <headerFooter alignWithMargins="0">
        <oddFooter>&amp;Cصفحة &amp;P من &amp;N</oddFooter>
      </headerFooter>
    </customSheetView>
  </customSheetViews>
  <mergeCells count="3">
    <mergeCell ref="A25:K25"/>
    <mergeCell ref="B1:K1"/>
    <mergeCell ref="A26:K26"/>
  </mergeCells>
  <printOptions horizontalCentered="1"/>
  <pageMargins left="0.27559055118110237" right="0.23622047244094491" top="0.62992125984251968" bottom="0" header="0.27559055118110237" footer="0"/>
  <pageSetup paperSize="9" scale="90" firstPageNumber="5" orientation="landscape" useFirstPageNumber="1" r:id="rId2"/>
  <headerFooter alignWithMargins="0"/>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51"/>
  <sheetViews>
    <sheetView rightToLeft="1" topLeftCell="B30" zoomScale="130" zoomScaleNormal="130" zoomScaleSheetLayoutView="150" workbookViewId="0">
      <selection activeCell="B43" sqref="A43:XFD43"/>
    </sheetView>
  </sheetViews>
  <sheetFormatPr defaultColWidth="9.375" defaultRowHeight="27.75" customHeight="1" x14ac:dyDescent="0.2"/>
  <cols>
    <col min="1" max="1" width="2" style="1" hidden="1" customWidth="1"/>
    <col min="2" max="2" width="45.25" style="1" customWidth="1"/>
    <col min="3" max="3" width="15.75" style="1" customWidth="1"/>
    <col min="4" max="4" width="1.5" style="1" customWidth="1"/>
    <col min="5" max="5" width="15.375" style="128" hidden="1" customWidth="1"/>
    <col min="6" max="6" width="15.625" style="1" customWidth="1"/>
    <col min="7" max="7" width="18.375" style="16" bestFit="1" customWidth="1"/>
    <col min="8" max="8" width="16.375" style="1" customWidth="1"/>
    <col min="9" max="9" width="14.375" style="1" bestFit="1" customWidth="1"/>
    <col min="10" max="252" width="9.375" style="1"/>
    <col min="253" max="253" width="12.375" style="1" customWidth="1"/>
    <col min="254" max="254" width="52.375" style="1" customWidth="1"/>
    <col min="255" max="255" width="1" style="1" customWidth="1"/>
    <col min="256" max="256" width="18.375" style="1" customWidth="1"/>
    <col min="257" max="257" width="1.375" style="1" customWidth="1"/>
    <col min="258" max="258" width="18.375" style="1" customWidth="1"/>
    <col min="259" max="259" width="1.375" style="1" customWidth="1"/>
    <col min="260" max="260" width="1" style="1" customWidth="1"/>
    <col min="261" max="261" width="1.375" style="1" customWidth="1"/>
    <col min="262" max="262" width="13.375" style="1" bestFit="1" customWidth="1"/>
    <col min="263" max="263" width="18.375" style="1" bestFit="1" customWidth="1"/>
    <col min="264" max="264" width="16.375" style="1" customWidth="1"/>
    <col min="265" max="265" width="14.375" style="1" bestFit="1" customWidth="1"/>
    <col min="266" max="508" width="9.375" style="1"/>
    <col min="509" max="509" width="12.375" style="1" customWidth="1"/>
    <col min="510" max="510" width="52.375" style="1" customWidth="1"/>
    <col min="511" max="511" width="1" style="1" customWidth="1"/>
    <col min="512" max="512" width="18.375" style="1" customWidth="1"/>
    <col min="513" max="513" width="1.375" style="1" customWidth="1"/>
    <col min="514" max="514" width="18.375" style="1" customWidth="1"/>
    <col min="515" max="515" width="1.375" style="1" customWidth="1"/>
    <col min="516" max="516" width="1" style="1" customWidth="1"/>
    <col min="517" max="517" width="1.375" style="1" customWidth="1"/>
    <col min="518" max="518" width="13.375" style="1" bestFit="1" customWidth="1"/>
    <col min="519" max="519" width="18.375" style="1" bestFit="1" customWidth="1"/>
    <col min="520" max="520" width="16.375" style="1" customWidth="1"/>
    <col min="521" max="521" width="14.375" style="1" bestFit="1" customWidth="1"/>
    <col min="522" max="764" width="9.375" style="1"/>
    <col min="765" max="765" width="12.375" style="1" customWidth="1"/>
    <col min="766" max="766" width="52.375" style="1" customWidth="1"/>
    <col min="767" max="767" width="1" style="1" customWidth="1"/>
    <col min="768" max="768" width="18.375" style="1" customWidth="1"/>
    <col min="769" max="769" width="1.375" style="1" customWidth="1"/>
    <col min="770" max="770" width="18.375" style="1" customWidth="1"/>
    <col min="771" max="771" width="1.375" style="1" customWidth="1"/>
    <col min="772" max="772" width="1" style="1" customWidth="1"/>
    <col min="773" max="773" width="1.375" style="1" customWidth="1"/>
    <col min="774" max="774" width="13.375" style="1" bestFit="1" customWidth="1"/>
    <col min="775" max="775" width="18.375" style="1" bestFit="1" customWidth="1"/>
    <col min="776" max="776" width="16.375" style="1" customWidth="1"/>
    <col min="777" max="777" width="14.375" style="1" bestFit="1" customWidth="1"/>
    <col min="778" max="1020" width="9.375" style="1"/>
    <col min="1021" max="1021" width="12.375" style="1" customWidth="1"/>
    <col min="1022" max="1022" width="52.375" style="1" customWidth="1"/>
    <col min="1023" max="1023" width="1" style="1" customWidth="1"/>
    <col min="1024" max="1024" width="18.375" style="1" customWidth="1"/>
    <col min="1025" max="1025" width="1.375" style="1" customWidth="1"/>
    <col min="1026" max="1026" width="18.375" style="1" customWidth="1"/>
    <col min="1027" max="1027" width="1.375" style="1" customWidth="1"/>
    <col min="1028" max="1028" width="1" style="1" customWidth="1"/>
    <col min="1029" max="1029" width="1.375" style="1" customWidth="1"/>
    <col min="1030" max="1030" width="13.375" style="1" bestFit="1" customWidth="1"/>
    <col min="1031" max="1031" width="18.375" style="1" bestFit="1" customWidth="1"/>
    <col min="1032" max="1032" width="16.375" style="1" customWidth="1"/>
    <col min="1033" max="1033" width="14.375" style="1" bestFit="1" customWidth="1"/>
    <col min="1034" max="1276" width="9.375" style="1"/>
    <col min="1277" max="1277" width="12.375" style="1" customWidth="1"/>
    <col min="1278" max="1278" width="52.375" style="1" customWidth="1"/>
    <col min="1279" max="1279" width="1" style="1" customWidth="1"/>
    <col min="1280" max="1280" width="18.375" style="1" customWidth="1"/>
    <col min="1281" max="1281" width="1.375" style="1" customWidth="1"/>
    <col min="1282" max="1282" width="18.375" style="1" customWidth="1"/>
    <col min="1283" max="1283" width="1.375" style="1" customWidth="1"/>
    <col min="1284" max="1284" width="1" style="1" customWidth="1"/>
    <col min="1285" max="1285" width="1.375" style="1" customWidth="1"/>
    <col min="1286" max="1286" width="13.375" style="1" bestFit="1" customWidth="1"/>
    <col min="1287" max="1287" width="18.375" style="1" bestFit="1" customWidth="1"/>
    <col min="1288" max="1288" width="16.375" style="1" customWidth="1"/>
    <col min="1289" max="1289" width="14.375" style="1" bestFit="1" customWidth="1"/>
    <col min="1290" max="1532" width="9.375" style="1"/>
    <col min="1533" max="1533" width="12.375" style="1" customWidth="1"/>
    <col min="1534" max="1534" width="52.375" style="1" customWidth="1"/>
    <col min="1535" max="1535" width="1" style="1" customWidth="1"/>
    <col min="1536" max="1536" width="18.375" style="1" customWidth="1"/>
    <col min="1537" max="1537" width="1.375" style="1" customWidth="1"/>
    <col min="1538" max="1538" width="18.375" style="1" customWidth="1"/>
    <col min="1539" max="1539" width="1.375" style="1" customWidth="1"/>
    <col min="1540" max="1540" width="1" style="1" customWidth="1"/>
    <col min="1541" max="1541" width="1.375" style="1" customWidth="1"/>
    <col min="1542" max="1542" width="13.375" style="1" bestFit="1" customWidth="1"/>
    <col min="1543" max="1543" width="18.375" style="1" bestFit="1" customWidth="1"/>
    <col min="1544" max="1544" width="16.375" style="1" customWidth="1"/>
    <col min="1545" max="1545" width="14.375" style="1" bestFit="1" customWidth="1"/>
    <col min="1546" max="1788" width="9.375" style="1"/>
    <col min="1789" max="1789" width="12.375" style="1" customWidth="1"/>
    <col min="1790" max="1790" width="52.375" style="1" customWidth="1"/>
    <col min="1791" max="1791" width="1" style="1" customWidth="1"/>
    <col min="1792" max="1792" width="18.375" style="1" customWidth="1"/>
    <col min="1793" max="1793" width="1.375" style="1" customWidth="1"/>
    <col min="1794" max="1794" width="18.375" style="1" customWidth="1"/>
    <col min="1795" max="1795" width="1.375" style="1" customWidth="1"/>
    <col min="1796" max="1796" width="1" style="1" customWidth="1"/>
    <col min="1797" max="1797" width="1.375" style="1" customWidth="1"/>
    <col min="1798" max="1798" width="13.375" style="1" bestFit="1" customWidth="1"/>
    <col min="1799" max="1799" width="18.375" style="1" bestFit="1" customWidth="1"/>
    <col min="1800" max="1800" width="16.375" style="1" customWidth="1"/>
    <col min="1801" max="1801" width="14.375" style="1" bestFit="1" customWidth="1"/>
    <col min="1802" max="2044" width="9.375" style="1"/>
    <col min="2045" max="2045" width="12.375" style="1" customWidth="1"/>
    <col min="2046" max="2046" width="52.375" style="1" customWidth="1"/>
    <col min="2047" max="2047" width="1" style="1" customWidth="1"/>
    <col min="2048" max="2048" width="18.375" style="1" customWidth="1"/>
    <col min="2049" max="2049" width="1.375" style="1" customWidth="1"/>
    <col min="2050" max="2050" width="18.375" style="1" customWidth="1"/>
    <col min="2051" max="2051" width="1.375" style="1" customWidth="1"/>
    <col min="2052" max="2052" width="1" style="1" customWidth="1"/>
    <col min="2053" max="2053" width="1.375" style="1" customWidth="1"/>
    <col min="2054" max="2054" width="13.375" style="1" bestFit="1" customWidth="1"/>
    <col min="2055" max="2055" width="18.375" style="1" bestFit="1" customWidth="1"/>
    <col min="2056" max="2056" width="16.375" style="1" customWidth="1"/>
    <col min="2057" max="2057" width="14.375" style="1" bestFit="1" customWidth="1"/>
    <col min="2058" max="2300" width="9.375" style="1"/>
    <col min="2301" max="2301" width="12.375" style="1" customWidth="1"/>
    <col min="2302" max="2302" width="52.375" style="1" customWidth="1"/>
    <col min="2303" max="2303" width="1" style="1" customWidth="1"/>
    <col min="2304" max="2304" width="18.375" style="1" customWidth="1"/>
    <col min="2305" max="2305" width="1.375" style="1" customWidth="1"/>
    <col min="2306" max="2306" width="18.375" style="1" customWidth="1"/>
    <col min="2307" max="2307" width="1.375" style="1" customWidth="1"/>
    <col min="2308" max="2308" width="1" style="1" customWidth="1"/>
    <col min="2309" max="2309" width="1.375" style="1" customWidth="1"/>
    <col min="2310" max="2310" width="13.375" style="1" bestFit="1" customWidth="1"/>
    <col min="2311" max="2311" width="18.375" style="1" bestFit="1" customWidth="1"/>
    <col min="2312" max="2312" width="16.375" style="1" customWidth="1"/>
    <col min="2313" max="2313" width="14.375" style="1" bestFit="1" customWidth="1"/>
    <col min="2314" max="2556" width="9.375" style="1"/>
    <col min="2557" max="2557" width="12.375" style="1" customWidth="1"/>
    <col min="2558" max="2558" width="52.375" style="1" customWidth="1"/>
    <col min="2559" max="2559" width="1" style="1" customWidth="1"/>
    <col min="2560" max="2560" width="18.375" style="1" customWidth="1"/>
    <col min="2561" max="2561" width="1.375" style="1" customWidth="1"/>
    <col min="2562" max="2562" width="18.375" style="1" customWidth="1"/>
    <col min="2563" max="2563" width="1.375" style="1" customWidth="1"/>
    <col min="2564" max="2564" width="1" style="1" customWidth="1"/>
    <col min="2565" max="2565" width="1.375" style="1" customWidth="1"/>
    <col min="2566" max="2566" width="13.375" style="1" bestFit="1" customWidth="1"/>
    <col min="2567" max="2567" width="18.375" style="1" bestFit="1" customWidth="1"/>
    <col min="2568" max="2568" width="16.375" style="1" customWidth="1"/>
    <col min="2569" max="2569" width="14.375" style="1" bestFit="1" customWidth="1"/>
    <col min="2570" max="2812" width="9.375" style="1"/>
    <col min="2813" max="2813" width="12.375" style="1" customWidth="1"/>
    <col min="2814" max="2814" width="52.375" style="1" customWidth="1"/>
    <col min="2815" max="2815" width="1" style="1" customWidth="1"/>
    <col min="2816" max="2816" width="18.375" style="1" customWidth="1"/>
    <col min="2817" max="2817" width="1.375" style="1" customWidth="1"/>
    <col min="2818" max="2818" width="18.375" style="1" customWidth="1"/>
    <col min="2819" max="2819" width="1.375" style="1" customWidth="1"/>
    <col min="2820" max="2820" width="1" style="1" customWidth="1"/>
    <col min="2821" max="2821" width="1.375" style="1" customWidth="1"/>
    <col min="2822" max="2822" width="13.375" style="1" bestFit="1" customWidth="1"/>
    <col min="2823" max="2823" width="18.375" style="1" bestFit="1" customWidth="1"/>
    <col min="2824" max="2824" width="16.375" style="1" customWidth="1"/>
    <col min="2825" max="2825" width="14.375" style="1" bestFit="1" customWidth="1"/>
    <col min="2826" max="3068" width="9.375" style="1"/>
    <col min="3069" max="3069" width="12.375" style="1" customWidth="1"/>
    <col min="3070" max="3070" width="52.375" style="1" customWidth="1"/>
    <col min="3071" max="3071" width="1" style="1" customWidth="1"/>
    <col min="3072" max="3072" width="18.375" style="1" customWidth="1"/>
    <col min="3073" max="3073" width="1.375" style="1" customWidth="1"/>
    <col min="3074" max="3074" width="18.375" style="1" customWidth="1"/>
    <col min="3075" max="3075" width="1.375" style="1" customWidth="1"/>
    <col min="3076" max="3076" width="1" style="1" customWidth="1"/>
    <col min="3077" max="3077" width="1.375" style="1" customWidth="1"/>
    <col min="3078" max="3078" width="13.375" style="1" bestFit="1" customWidth="1"/>
    <col min="3079" max="3079" width="18.375" style="1" bestFit="1" customWidth="1"/>
    <col min="3080" max="3080" width="16.375" style="1" customWidth="1"/>
    <col min="3081" max="3081" width="14.375" style="1" bestFit="1" customWidth="1"/>
    <col min="3082" max="3324" width="9.375" style="1"/>
    <col min="3325" max="3325" width="12.375" style="1" customWidth="1"/>
    <col min="3326" max="3326" width="52.375" style="1" customWidth="1"/>
    <col min="3327" max="3327" width="1" style="1" customWidth="1"/>
    <col min="3328" max="3328" width="18.375" style="1" customWidth="1"/>
    <col min="3329" max="3329" width="1.375" style="1" customWidth="1"/>
    <col min="3330" max="3330" width="18.375" style="1" customWidth="1"/>
    <col min="3331" max="3331" width="1.375" style="1" customWidth="1"/>
    <col min="3332" max="3332" width="1" style="1" customWidth="1"/>
    <col min="3333" max="3333" width="1.375" style="1" customWidth="1"/>
    <col min="3334" max="3334" width="13.375" style="1" bestFit="1" customWidth="1"/>
    <col min="3335" max="3335" width="18.375" style="1" bestFit="1" customWidth="1"/>
    <col min="3336" max="3336" width="16.375" style="1" customWidth="1"/>
    <col min="3337" max="3337" width="14.375" style="1" bestFit="1" customWidth="1"/>
    <col min="3338" max="3580" width="9.375" style="1"/>
    <col min="3581" max="3581" width="12.375" style="1" customWidth="1"/>
    <col min="3582" max="3582" width="52.375" style="1" customWidth="1"/>
    <col min="3583" max="3583" width="1" style="1" customWidth="1"/>
    <col min="3584" max="3584" width="18.375" style="1" customWidth="1"/>
    <col min="3585" max="3585" width="1.375" style="1" customWidth="1"/>
    <col min="3586" max="3586" width="18.375" style="1" customWidth="1"/>
    <col min="3587" max="3587" width="1.375" style="1" customWidth="1"/>
    <col min="3588" max="3588" width="1" style="1" customWidth="1"/>
    <col min="3589" max="3589" width="1.375" style="1" customWidth="1"/>
    <col min="3590" max="3590" width="13.375" style="1" bestFit="1" customWidth="1"/>
    <col min="3591" max="3591" width="18.375" style="1" bestFit="1" customWidth="1"/>
    <col min="3592" max="3592" width="16.375" style="1" customWidth="1"/>
    <col min="3593" max="3593" width="14.375" style="1" bestFit="1" customWidth="1"/>
    <col min="3594" max="3836" width="9.375" style="1"/>
    <col min="3837" max="3837" width="12.375" style="1" customWidth="1"/>
    <col min="3838" max="3838" width="52.375" style="1" customWidth="1"/>
    <col min="3839" max="3839" width="1" style="1" customWidth="1"/>
    <col min="3840" max="3840" width="18.375" style="1" customWidth="1"/>
    <col min="3841" max="3841" width="1.375" style="1" customWidth="1"/>
    <col min="3842" max="3842" width="18.375" style="1" customWidth="1"/>
    <col min="3843" max="3843" width="1.375" style="1" customWidth="1"/>
    <col min="3844" max="3844" width="1" style="1" customWidth="1"/>
    <col min="3845" max="3845" width="1.375" style="1" customWidth="1"/>
    <col min="3846" max="3846" width="13.375" style="1" bestFit="1" customWidth="1"/>
    <col min="3847" max="3847" width="18.375" style="1" bestFit="1" customWidth="1"/>
    <col min="3848" max="3848" width="16.375" style="1" customWidth="1"/>
    <col min="3849" max="3849" width="14.375" style="1" bestFit="1" customWidth="1"/>
    <col min="3850" max="4092" width="9.375" style="1"/>
    <col min="4093" max="4093" width="12.375" style="1" customWidth="1"/>
    <col min="4094" max="4094" width="52.375" style="1" customWidth="1"/>
    <col min="4095" max="4095" width="1" style="1" customWidth="1"/>
    <col min="4096" max="4096" width="18.375" style="1" customWidth="1"/>
    <col min="4097" max="4097" width="1.375" style="1" customWidth="1"/>
    <col min="4098" max="4098" width="18.375" style="1" customWidth="1"/>
    <col min="4099" max="4099" width="1.375" style="1" customWidth="1"/>
    <col min="4100" max="4100" width="1" style="1" customWidth="1"/>
    <col min="4101" max="4101" width="1.375" style="1" customWidth="1"/>
    <col min="4102" max="4102" width="13.375" style="1" bestFit="1" customWidth="1"/>
    <col min="4103" max="4103" width="18.375" style="1" bestFit="1" customWidth="1"/>
    <col min="4104" max="4104" width="16.375" style="1" customWidth="1"/>
    <col min="4105" max="4105" width="14.375" style="1" bestFit="1" customWidth="1"/>
    <col min="4106" max="4348" width="9.375" style="1"/>
    <col min="4349" max="4349" width="12.375" style="1" customWidth="1"/>
    <col min="4350" max="4350" width="52.375" style="1" customWidth="1"/>
    <col min="4351" max="4351" width="1" style="1" customWidth="1"/>
    <col min="4352" max="4352" width="18.375" style="1" customWidth="1"/>
    <col min="4353" max="4353" width="1.375" style="1" customWidth="1"/>
    <col min="4354" max="4354" width="18.375" style="1" customWidth="1"/>
    <col min="4355" max="4355" width="1.375" style="1" customWidth="1"/>
    <col min="4356" max="4356" width="1" style="1" customWidth="1"/>
    <col min="4357" max="4357" width="1.375" style="1" customWidth="1"/>
    <col min="4358" max="4358" width="13.375" style="1" bestFit="1" customWidth="1"/>
    <col min="4359" max="4359" width="18.375" style="1" bestFit="1" customWidth="1"/>
    <col min="4360" max="4360" width="16.375" style="1" customWidth="1"/>
    <col min="4361" max="4361" width="14.375" style="1" bestFit="1" customWidth="1"/>
    <col min="4362" max="4604" width="9.375" style="1"/>
    <col min="4605" max="4605" width="12.375" style="1" customWidth="1"/>
    <col min="4606" max="4606" width="52.375" style="1" customWidth="1"/>
    <col min="4607" max="4607" width="1" style="1" customWidth="1"/>
    <col min="4608" max="4608" width="18.375" style="1" customWidth="1"/>
    <col min="4609" max="4609" width="1.375" style="1" customWidth="1"/>
    <col min="4610" max="4610" width="18.375" style="1" customWidth="1"/>
    <col min="4611" max="4611" width="1.375" style="1" customWidth="1"/>
    <col min="4612" max="4612" width="1" style="1" customWidth="1"/>
    <col min="4613" max="4613" width="1.375" style="1" customWidth="1"/>
    <col min="4614" max="4614" width="13.375" style="1" bestFit="1" customWidth="1"/>
    <col min="4615" max="4615" width="18.375" style="1" bestFit="1" customWidth="1"/>
    <col min="4616" max="4616" width="16.375" style="1" customWidth="1"/>
    <col min="4617" max="4617" width="14.375" style="1" bestFit="1" customWidth="1"/>
    <col min="4618" max="4860" width="9.375" style="1"/>
    <col min="4861" max="4861" width="12.375" style="1" customWidth="1"/>
    <col min="4862" max="4862" width="52.375" style="1" customWidth="1"/>
    <col min="4863" max="4863" width="1" style="1" customWidth="1"/>
    <col min="4864" max="4864" width="18.375" style="1" customWidth="1"/>
    <col min="4865" max="4865" width="1.375" style="1" customWidth="1"/>
    <col min="4866" max="4866" width="18.375" style="1" customWidth="1"/>
    <col min="4867" max="4867" width="1.375" style="1" customWidth="1"/>
    <col min="4868" max="4868" width="1" style="1" customWidth="1"/>
    <col min="4869" max="4869" width="1.375" style="1" customWidth="1"/>
    <col min="4870" max="4870" width="13.375" style="1" bestFit="1" customWidth="1"/>
    <col min="4871" max="4871" width="18.375" style="1" bestFit="1" customWidth="1"/>
    <col min="4872" max="4872" width="16.375" style="1" customWidth="1"/>
    <col min="4873" max="4873" width="14.375" style="1" bestFit="1" customWidth="1"/>
    <col min="4874" max="5116" width="9.375" style="1"/>
    <col min="5117" max="5117" width="12.375" style="1" customWidth="1"/>
    <col min="5118" max="5118" width="52.375" style="1" customWidth="1"/>
    <col min="5119" max="5119" width="1" style="1" customWidth="1"/>
    <col min="5120" max="5120" width="18.375" style="1" customWidth="1"/>
    <col min="5121" max="5121" width="1.375" style="1" customWidth="1"/>
    <col min="5122" max="5122" width="18.375" style="1" customWidth="1"/>
    <col min="5123" max="5123" width="1.375" style="1" customWidth="1"/>
    <col min="5124" max="5124" width="1" style="1" customWidth="1"/>
    <col min="5125" max="5125" width="1.375" style="1" customWidth="1"/>
    <col min="5126" max="5126" width="13.375" style="1" bestFit="1" customWidth="1"/>
    <col min="5127" max="5127" width="18.375" style="1" bestFit="1" customWidth="1"/>
    <col min="5128" max="5128" width="16.375" style="1" customWidth="1"/>
    <col min="5129" max="5129" width="14.375" style="1" bestFit="1" customWidth="1"/>
    <col min="5130" max="5372" width="9.375" style="1"/>
    <col min="5373" max="5373" width="12.375" style="1" customWidth="1"/>
    <col min="5374" max="5374" width="52.375" style="1" customWidth="1"/>
    <col min="5375" max="5375" width="1" style="1" customWidth="1"/>
    <col min="5376" max="5376" width="18.375" style="1" customWidth="1"/>
    <col min="5377" max="5377" width="1.375" style="1" customWidth="1"/>
    <col min="5378" max="5378" width="18.375" style="1" customWidth="1"/>
    <col min="5379" max="5379" width="1.375" style="1" customWidth="1"/>
    <col min="5380" max="5380" width="1" style="1" customWidth="1"/>
    <col min="5381" max="5381" width="1.375" style="1" customWidth="1"/>
    <col min="5382" max="5382" width="13.375" style="1" bestFit="1" customWidth="1"/>
    <col min="5383" max="5383" width="18.375" style="1" bestFit="1" customWidth="1"/>
    <col min="5384" max="5384" width="16.375" style="1" customWidth="1"/>
    <col min="5385" max="5385" width="14.375" style="1" bestFit="1" customWidth="1"/>
    <col min="5386" max="5628" width="9.375" style="1"/>
    <col min="5629" max="5629" width="12.375" style="1" customWidth="1"/>
    <col min="5630" max="5630" width="52.375" style="1" customWidth="1"/>
    <col min="5631" max="5631" width="1" style="1" customWidth="1"/>
    <col min="5632" max="5632" width="18.375" style="1" customWidth="1"/>
    <col min="5633" max="5633" width="1.375" style="1" customWidth="1"/>
    <col min="5634" max="5634" width="18.375" style="1" customWidth="1"/>
    <col min="5635" max="5635" width="1.375" style="1" customWidth="1"/>
    <col min="5636" max="5636" width="1" style="1" customWidth="1"/>
    <col min="5637" max="5637" width="1.375" style="1" customWidth="1"/>
    <col min="5638" max="5638" width="13.375" style="1" bestFit="1" customWidth="1"/>
    <col min="5639" max="5639" width="18.375" style="1" bestFit="1" customWidth="1"/>
    <col min="5640" max="5640" width="16.375" style="1" customWidth="1"/>
    <col min="5641" max="5641" width="14.375" style="1" bestFit="1" customWidth="1"/>
    <col min="5642" max="5884" width="9.375" style="1"/>
    <col min="5885" max="5885" width="12.375" style="1" customWidth="1"/>
    <col min="5886" max="5886" width="52.375" style="1" customWidth="1"/>
    <col min="5887" max="5887" width="1" style="1" customWidth="1"/>
    <col min="5888" max="5888" width="18.375" style="1" customWidth="1"/>
    <col min="5889" max="5889" width="1.375" style="1" customWidth="1"/>
    <col min="5890" max="5890" width="18.375" style="1" customWidth="1"/>
    <col min="5891" max="5891" width="1.375" style="1" customWidth="1"/>
    <col min="5892" max="5892" width="1" style="1" customWidth="1"/>
    <col min="5893" max="5893" width="1.375" style="1" customWidth="1"/>
    <col min="5894" max="5894" width="13.375" style="1" bestFit="1" customWidth="1"/>
    <col min="5895" max="5895" width="18.375" style="1" bestFit="1" customWidth="1"/>
    <col min="5896" max="5896" width="16.375" style="1" customWidth="1"/>
    <col min="5897" max="5897" width="14.375" style="1" bestFit="1" customWidth="1"/>
    <col min="5898" max="6140" width="9.375" style="1"/>
    <col min="6141" max="6141" width="12.375" style="1" customWidth="1"/>
    <col min="6142" max="6142" width="52.375" style="1" customWidth="1"/>
    <col min="6143" max="6143" width="1" style="1" customWidth="1"/>
    <col min="6144" max="6144" width="18.375" style="1" customWidth="1"/>
    <col min="6145" max="6145" width="1.375" style="1" customWidth="1"/>
    <col min="6146" max="6146" width="18.375" style="1" customWidth="1"/>
    <col min="6147" max="6147" width="1.375" style="1" customWidth="1"/>
    <col min="6148" max="6148" width="1" style="1" customWidth="1"/>
    <col min="6149" max="6149" width="1.375" style="1" customWidth="1"/>
    <col min="6150" max="6150" width="13.375" style="1" bestFit="1" customWidth="1"/>
    <col min="6151" max="6151" width="18.375" style="1" bestFit="1" customWidth="1"/>
    <col min="6152" max="6152" width="16.375" style="1" customWidth="1"/>
    <col min="6153" max="6153" width="14.375" style="1" bestFit="1" customWidth="1"/>
    <col min="6154" max="6396" width="9.375" style="1"/>
    <col min="6397" max="6397" width="12.375" style="1" customWidth="1"/>
    <col min="6398" max="6398" width="52.375" style="1" customWidth="1"/>
    <col min="6399" max="6399" width="1" style="1" customWidth="1"/>
    <col min="6400" max="6400" width="18.375" style="1" customWidth="1"/>
    <col min="6401" max="6401" width="1.375" style="1" customWidth="1"/>
    <col min="6402" max="6402" width="18.375" style="1" customWidth="1"/>
    <col min="6403" max="6403" width="1.375" style="1" customWidth="1"/>
    <col min="6404" max="6404" width="1" style="1" customWidth="1"/>
    <col min="6405" max="6405" width="1.375" style="1" customWidth="1"/>
    <col min="6406" max="6406" width="13.375" style="1" bestFit="1" customWidth="1"/>
    <col min="6407" max="6407" width="18.375" style="1" bestFit="1" customWidth="1"/>
    <col min="6408" max="6408" width="16.375" style="1" customWidth="1"/>
    <col min="6409" max="6409" width="14.375" style="1" bestFit="1" customWidth="1"/>
    <col min="6410" max="6652" width="9.375" style="1"/>
    <col min="6653" max="6653" width="12.375" style="1" customWidth="1"/>
    <col min="6654" max="6654" width="52.375" style="1" customWidth="1"/>
    <col min="6655" max="6655" width="1" style="1" customWidth="1"/>
    <col min="6656" max="6656" width="18.375" style="1" customWidth="1"/>
    <col min="6657" max="6657" width="1.375" style="1" customWidth="1"/>
    <col min="6658" max="6658" width="18.375" style="1" customWidth="1"/>
    <col min="6659" max="6659" width="1.375" style="1" customWidth="1"/>
    <col min="6660" max="6660" width="1" style="1" customWidth="1"/>
    <col min="6661" max="6661" width="1.375" style="1" customWidth="1"/>
    <col min="6662" max="6662" width="13.375" style="1" bestFit="1" customWidth="1"/>
    <col min="6663" max="6663" width="18.375" style="1" bestFit="1" customWidth="1"/>
    <col min="6664" max="6664" width="16.375" style="1" customWidth="1"/>
    <col min="6665" max="6665" width="14.375" style="1" bestFit="1" customWidth="1"/>
    <col min="6666" max="6908" width="9.375" style="1"/>
    <col min="6909" max="6909" width="12.375" style="1" customWidth="1"/>
    <col min="6910" max="6910" width="52.375" style="1" customWidth="1"/>
    <col min="6911" max="6911" width="1" style="1" customWidth="1"/>
    <col min="6912" max="6912" width="18.375" style="1" customWidth="1"/>
    <col min="6913" max="6913" width="1.375" style="1" customWidth="1"/>
    <col min="6914" max="6914" width="18.375" style="1" customWidth="1"/>
    <col min="6915" max="6915" width="1.375" style="1" customWidth="1"/>
    <col min="6916" max="6916" width="1" style="1" customWidth="1"/>
    <col min="6917" max="6917" width="1.375" style="1" customWidth="1"/>
    <col min="6918" max="6918" width="13.375" style="1" bestFit="1" customWidth="1"/>
    <col min="6919" max="6919" width="18.375" style="1" bestFit="1" customWidth="1"/>
    <col min="6920" max="6920" width="16.375" style="1" customWidth="1"/>
    <col min="6921" max="6921" width="14.375" style="1" bestFit="1" customWidth="1"/>
    <col min="6922" max="7164" width="9.375" style="1"/>
    <col min="7165" max="7165" width="12.375" style="1" customWidth="1"/>
    <col min="7166" max="7166" width="52.375" style="1" customWidth="1"/>
    <col min="7167" max="7167" width="1" style="1" customWidth="1"/>
    <col min="7168" max="7168" width="18.375" style="1" customWidth="1"/>
    <col min="7169" max="7169" width="1.375" style="1" customWidth="1"/>
    <col min="7170" max="7170" width="18.375" style="1" customWidth="1"/>
    <col min="7171" max="7171" width="1.375" style="1" customWidth="1"/>
    <col min="7172" max="7172" width="1" style="1" customWidth="1"/>
    <col min="7173" max="7173" width="1.375" style="1" customWidth="1"/>
    <col min="7174" max="7174" width="13.375" style="1" bestFit="1" customWidth="1"/>
    <col min="7175" max="7175" width="18.375" style="1" bestFit="1" customWidth="1"/>
    <col min="7176" max="7176" width="16.375" style="1" customWidth="1"/>
    <col min="7177" max="7177" width="14.375" style="1" bestFit="1" customWidth="1"/>
    <col min="7178" max="7420" width="9.375" style="1"/>
    <col min="7421" max="7421" width="12.375" style="1" customWidth="1"/>
    <col min="7422" max="7422" width="52.375" style="1" customWidth="1"/>
    <col min="7423" max="7423" width="1" style="1" customWidth="1"/>
    <col min="7424" max="7424" width="18.375" style="1" customWidth="1"/>
    <col min="7425" max="7425" width="1.375" style="1" customWidth="1"/>
    <col min="7426" max="7426" width="18.375" style="1" customWidth="1"/>
    <col min="7427" max="7427" width="1.375" style="1" customWidth="1"/>
    <col min="7428" max="7428" width="1" style="1" customWidth="1"/>
    <col min="7429" max="7429" width="1.375" style="1" customWidth="1"/>
    <col min="7430" max="7430" width="13.375" style="1" bestFit="1" customWidth="1"/>
    <col min="7431" max="7431" width="18.375" style="1" bestFit="1" customWidth="1"/>
    <col min="7432" max="7432" width="16.375" style="1" customWidth="1"/>
    <col min="7433" max="7433" width="14.375" style="1" bestFit="1" customWidth="1"/>
    <col min="7434" max="7676" width="9.375" style="1"/>
    <col min="7677" max="7677" width="12.375" style="1" customWidth="1"/>
    <col min="7678" max="7678" width="52.375" style="1" customWidth="1"/>
    <col min="7679" max="7679" width="1" style="1" customWidth="1"/>
    <col min="7680" max="7680" width="18.375" style="1" customWidth="1"/>
    <col min="7681" max="7681" width="1.375" style="1" customWidth="1"/>
    <col min="7682" max="7682" width="18.375" style="1" customWidth="1"/>
    <col min="7683" max="7683" width="1.375" style="1" customWidth="1"/>
    <col min="7684" max="7684" width="1" style="1" customWidth="1"/>
    <col min="7685" max="7685" width="1.375" style="1" customWidth="1"/>
    <col min="7686" max="7686" width="13.375" style="1" bestFit="1" customWidth="1"/>
    <col min="7687" max="7687" width="18.375" style="1" bestFit="1" customWidth="1"/>
    <col min="7688" max="7688" width="16.375" style="1" customWidth="1"/>
    <col min="7689" max="7689" width="14.375" style="1" bestFit="1" customWidth="1"/>
    <col min="7690" max="7932" width="9.375" style="1"/>
    <col min="7933" max="7933" width="12.375" style="1" customWidth="1"/>
    <col min="7934" max="7934" width="52.375" style="1" customWidth="1"/>
    <col min="7935" max="7935" width="1" style="1" customWidth="1"/>
    <col min="7936" max="7936" width="18.375" style="1" customWidth="1"/>
    <col min="7937" max="7937" width="1.375" style="1" customWidth="1"/>
    <col min="7938" max="7938" width="18.375" style="1" customWidth="1"/>
    <col min="7939" max="7939" width="1.375" style="1" customWidth="1"/>
    <col min="7940" max="7940" width="1" style="1" customWidth="1"/>
    <col min="7941" max="7941" width="1.375" style="1" customWidth="1"/>
    <col min="7942" max="7942" width="13.375" style="1" bestFit="1" customWidth="1"/>
    <col min="7943" max="7943" width="18.375" style="1" bestFit="1" customWidth="1"/>
    <col min="7944" max="7944" width="16.375" style="1" customWidth="1"/>
    <col min="7945" max="7945" width="14.375" style="1" bestFit="1" customWidth="1"/>
    <col min="7946" max="8188" width="9.375" style="1"/>
    <col min="8189" max="8189" width="12.375" style="1" customWidth="1"/>
    <col min="8190" max="8190" width="52.375" style="1" customWidth="1"/>
    <col min="8191" max="8191" width="1" style="1" customWidth="1"/>
    <col min="8192" max="8192" width="18.375" style="1" customWidth="1"/>
    <col min="8193" max="8193" width="1.375" style="1" customWidth="1"/>
    <col min="8194" max="8194" width="18.375" style="1" customWidth="1"/>
    <col min="8195" max="8195" width="1.375" style="1" customWidth="1"/>
    <col min="8196" max="8196" width="1" style="1" customWidth="1"/>
    <col min="8197" max="8197" width="1.375" style="1" customWidth="1"/>
    <col min="8198" max="8198" width="13.375" style="1" bestFit="1" customWidth="1"/>
    <col min="8199" max="8199" width="18.375" style="1" bestFit="1" customWidth="1"/>
    <col min="8200" max="8200" width="16.375" style="1" customWidth="1"/>
    <col min="8201" max="8201" width="14.375" style="1" bestFit="1" customWidth="1"/>
    <col min="8202" max="8444" width="9.375" style="1"/>
    <col min="8445" max="8445" width="12.375" style="1" customWidth="1"/>
    <col min="8446" max="8446" width="52.375" style="1" customWidth="1"/>
    <col min="8447" max="8447" width="1" style="1" customWidth="1"/>
    <col min="8448" max="8448" width="18.375" style="1" customWidth="1"/>
    <col min="8449" max="8449" width="1.375" style="1" customWidth="1"/>
    <col min="8450" max="8450" width="18.375" style="1" customWidth="1"/>
    <col min="8451" max="8451" width="1.375" style="1" customWidth="1"/>
    <col min="8452" max="8452" width="1" style="1" customWidth="1"/>
    <col min="8453" max="8453" width="1.375" style="1" customWidth="1"/>
    <col min="8454" max="8454" width="13.375" style="1" bestFit="1" customWidth="1"/>
    <col min="8455" max="8455" width="18.375" style="1" bestFit="1" customWidth="1"/>
    <col min="8456" max="8456" width="16.375" style="1" customWidth="1"/>
    <col min="8457" max="8457" width="14.375" style="1" bestFit="1" customWidth="1"/>
    <col min="8458" max="8700" width="9.375" style="1"/>
    <col min="8701" max="8701" width="12.375" style="1" customWidth="1"/>
    <col min="8702" max="8702" width="52.375" style="1" customWidth="1"/>
    <col min="8703" max="8703" width="1" style="1" customWidth="1"/>
    <col min="8704" max="8704" width="18.375" style="1" customWidth="1"/>
    <col min="8705" max="8705" width="1.375" style="1" customWidth="1"/>
    <col min="8706" max="8706" width="18.375" style="1" customWidth="1"/>
    <col min="8707" max="8707" width="1.375" style="1" customWidth="1"/>
    <col min="8708" max="8708" width="1" style="1" customWidth="1"/>
    <col min="8709" max="8709" width="1.375" style="1" customWidth="1"/>
    <col min="8710" max="8710" width="13.375" style="1" bestFit="1" customWidth="1"/>
    <col min="8711" max="8711" width="18.375" style="1" bestFit="1" customWidth="1"/>
    <col min="8712" max="8712" width="16.375" style="1" customWidth="1"/>
    <col min="8713" max="8713" width="14.375" style="1" bestFit="1" customWidth="1"/>
    <col min="8714" max="8956" width="9.375" style="1"/>
    <col min="8957" max="8957" width="12.375" style="1" customWidth="1"/>
    <col min="8958" max="8958" width="52.375" style="1" customWidth="1"/>
    <col min="8959" max="8959" width="1" style="1" customWidth="1"/>
    <col min="8960" max="8960" width="18.375" style="1" customWidth="1"/>
    <col min="8961" max="8961" width="1.375" style="1" customWidth="1"/>
    <col min="8962" max="8962" width="18.375" style="1" customWidth="1"/>
    <col min="8963" max="8963" width="1.375" style="1" customWidth="1"/>
    <col min="8964" max="8964" width="1" style="1" customWidth="1"/>
    <col min="8965" max="8965" width="1.375" style="1" customWidth="1"/>
    <col min="8966" max="8966" width="13.375" style="1" bestFit="1" customWidth="1"/>
    <col min="8967" max="8967" width="18.375" style="1" bestFit="1" customWidth="1"/>
    <col min="8968" max="8968" width="16.375" style="1" customWidth="1"/>
    <col min="8969" max="8969" width="14.375" style="1" bestFit="1" customWidth="1"/>
    <col min="8970" max="9212" width="9.375" style="1"/>
    <col min="9213" max="9213" width="12.375" style="1" customWidth="1"/>
    <col min="9214" max="9214" width="52.375" style="1" customWidth="1"/>
    <col min="9215" max="9215" width="1" style="1" customWidth="1"/>
    <col min="9216" max="9216" width="18.375" style="1" customWidth="1"/>
    <col min="9217" max="9217" width="1.375" style="1" customWidth="1"/>
    <col min="9218" max="9218" width="18.375" style="1" customWidth="1"/>
    <col min="9219" max="9219" width="1.375" style="1" customWidth="1"/>
    <col min="9220" max="9220" width="1" style="1" customWidth="1"/>
    <col min="9221" max="9221" width="1.375" style="1" customWidth="1"/>
    <col min="9222" max="9222" width="13.375" style="1" bestFit="1" customWidth="1"/>
    <col min="9223" max="9223" width="18.375" style="1" bestFit="1" customWidth="1"/>
    <col min="9224" max="9224" width="16.375" style="1" customWidth="1"/>
    <col min="9225" max="9225" width="14.375" style="1" bestFit="1" customWidth="1"/>
    <col min="9226" max="9468" width="9.375" style="1"/>
    <col min="9469" max="9469" width="12.375" style="1" customWidth="1"/>
    <col min="9470" max="9470" width="52.375" style="1" customWidth="1"/>
    <col min="9471" max="9471" width="1" style="1" customWidth="1"/>
    <col min="9472" max="9472" width="18.375" style="1" customWidth="1"/>
    <col min="9473" max="9473" width="1.375" style="1" customWidth="1"/>
    <col min="9474" max="9474" width="18.375" style="1" customWidth="1"/>
    <col min="9475" max="9475" width="1.375" style="1" customWidth="1"/>
    <col min="9476" max="9476" width="1" style="1" customWidth="1"/>
    <col min="9477" max="9477" width="1.375" style="1" customWidth="1"/>
    <col min="9478" max="9478" width="13.375" style="1" bestFit="1" customWidth="1"/>
    <col min="9479" max="9479" width="18.375" style="1" bestFit="1" customWidth="1"/>
    <col min="9480" max="9480" width="16.375" style="1" customWidth="1"/>
    <col min="9481" max="9481" width="14.375" style="1" bestFit="1" customWidth="1"/>
    <col min="9482" max="9724" width="9.375" style="1"/>
    <col min="9725" max="9725" width="12.375" style="1" customWidth="1"/>
    <col min="9726" max="9726" width="52.375" style="1" customWidth="1"/>
    <col min="9727" max="9727" width="1" style="1" customWidth="1"/>
    <col min="9728" max="9728" width="18.375" style="1" customWidth="1"/>
    <col min="9729" max="9729" width="1.375" style="1" customWidth="1"/>
    <col min="9730" max="9730" width="18.375" style="1" customWidth="1"/>
    <col min="9731" max="9731" width="1.375" style="1" customWidth="1"/>
    <col min="9732" max="9732" width="1" style="1" customWidth="1"/>
    <col min="9733" max="9733" width="1.375" style="1" customWidth="1"/>
    <col min="9734" max="9734" width="13.375" style="1" bestFit="1" customWidth="1"/>
    <col min="9735" max="9735" width="18.375" style="1" bestFit="1" customWidth="1"/>
    <col min="9736" max="9736" width="16.375" style="1" customWidth="1"/>
    <col min="9737" max="9737" width="14.375" style="1" bestFit="1" customWidth="1"/>
    <col min="9738" max="9980" width="9.375" style="1"/>
    <col min="9981" max="9981" width="12.375" style="1" customWidth="1"/>
    <col min="9982" max="9982" width="52.375" style="1" customWidth="1"/>
    <col min="9983" max="9983" width="1" style="1" customWidth="1"/>
    <col min="9984" max="9984" width="18.375" style="1" customWidth="1"/>
    <col min="9985" max="9985" width="1.375" style="1" customWidth="1"/>
    <col min="9986" max="9986" width="18.375" style="1" customWidth="1"/>
    <col min="9987" max="9987" width="1.375" style="1" customWidth="1"/>
    <col min="9988" max="9988" width="1" style="1" customWidth="1"/>
    <col min="9989" max="9989" width="1.375" style="1" customWidth="1"/>
    <col min="9990" max="9990" width="13.375" style="1" bestFit="1" customWidth="1"/>
    <col min="9991" max="9991" width="18.375" style="1" bestFit="1" customWidth="1"/>
    <col min="9992" max="9992" width="16.375" style="1" customWidth="1"/>
    <col min="9993" max="9993" width="14.375" style="1" bestFit="1" customWidth="1"/>
    <col min="9994" max="10236" width="9.375" style="1"/>
    <col min="10237" max="10237" width="12.375" style="1" customWidth="1"/>
    <col min="10238" max="10238" width="52.375" style="1" customWidth="1"/>
    <col min="10239" max="10239" width="1" style="1" customWidth="1"/>
    <col min="10240" max="10240" width="18.375" style="1" customWidth="1"/>
    <col min="10241" max="10241" width="1.375" style="1" customWidth="1"/>
    <col min="10242" max="10242" width="18.375" style="1" customWidth="1"/>
    <col min="10243" max="10243" width="1.375" style="1" customWidth="1"/>
    <col min="10244" max="10244" width="1" style="1" customWidth="1"/>
    <col min="10245" max="10245" width="1.375" style="1" customWidth="1"/>
    <col min="10246" max="10246" width="13.375" style="1" bestFit="1" customWidth="1"/>
    <col min="10247" max="10247" width="18.375" style="1" bestFit="1" customWidth="1"/>
    <col min="10248" max="10248" width="16.375" style="1" customWidth="1"/>
    <col min="10249" max="10249" width="14.375" style="1" bestFit="1" customWidth="1"/>
    <col min="10250" max="10492" width="9.375" style="1"/>
    <col min="10493" max="10493" width="12.375" style="1" customWidth="1"/>
    <col min="10494" max="10494" width="52.375" style="1" customWidth="1"/>
    <col min="10495" max="10495" width="1" style="1" customWidth="1"/>
    <col min="10496" max="10496" width="18.375" style="1" customWidth="1"/>
    <col min="10497" max="10497" width="1.375" style="1" customWidth="1"/>
    <col min="10498" max="10498" width="18.375" style="1" customWidth="1"/>
    <col min="10499" max="10499" width="1.375" style="1" customWidth="1"/>
    <col min="10500" max="10500" width="1" style="1" customWidth="1"/>
    <col min="10501" max="10501" width="1.375" style="1" customWidth="1"/>
    <col min="10502" max="10502" width="13.375" style="1" bestFit="1" customWidth="1"/>
    <col min="10503" max="10503" width="18.375" style="1" bestFit="1" customWidth="1"/>
    <col min="10504" max="10504" width="16.375" style="1" customWidth="1"/>
    <col min="10505" max="10505" width="14.375" style="1" bestFit="1" customWidth="1"/>
    <col min="10506" max="10748" width="9.375" style="1"/>
    <col min="10749" max="10749" width="12.375" style="1" customWidth="1"/>
    <col min="10750" max="10750" width="52.375" style="1" customWidth="1"/>
    <col min="10751" max="10751" width="1" style="1" customWidth="1"/>
    <col min="10752" max="10752" width="18.375" style="1" customWidth="1"/>
    <col min="10753" max="10753" width="1.375" style="1" customWidth="1"/>
    <col min="10754" max="10754" width="18.375" style="1" customWidth="1"/>
    <col min="10755" max="10755" width="1.375" style="1" customWidth="1"/>
    <col min="10756" max="10756" width="1" style="1" customWidth="1"/>
    <col min="10757" max="10757" width="1.375" style="1" customWidth="1"/>
    <col min="10758" max="10758" width="13.375" style="1" bestFit="1" customWidth="1"/>
    <col min="10759" max="10759" width="18.375" style="1" bestFit="1" customWidth="1"/>
    <col min="10760" max="10760" width="16.375" style="1" customWidth="1"/>
    <col min="10761" max="10761" width="14.375" style="1" bestFit="1" customWidth="1"/>
    <col min="10762" max="11004" width="9.375" style="1"/>
    <col min="11005" max="11005" width="12.375" style="1" customWidth="1"/>
    <col min="11006" max="11006" width="52.375" style="1" customWidth="1"/>
    <col min="11007" max="11007" width="1" style="1" customWidth="1"/>
    <col min="11008" max="11008" width="18.375" style="1" customWidth="1"/>
    <col min="11009" max="11009" width="1.375" style="1" customWidth="1"/>
    <col min="11010" max="11010" width="18.375" style="1" customWidth="1"/>
    <col min="11011" max="11011" width="1.375" style="1" customWidth="1"/>
    <col min="11012" max="11012" width="1" style="1" customWidth="1"/>
    <col min="11013" max="11013" width="1.375" style="1" customWidth="1"/>
    <col min="11014" max="11014" width="13.375" style="1" bestFit="1" customWidth="1"/>
    <col min="11015" max="11015" width="18.375" style="1" bestFit="1" customWidth="1"/>
    <col min="11016" max="11016" width="16.375" style="1" customWidth="1"/>
    <col min="11017" max="11017" width="14.375" style="1" bestFit="1" customWidth="1"/>
    <col min="11018" max="11260" width="9.375" style="1"/>
    <col min="11261" max="11261" width="12.375" style="1" customWidth="1"/>
    <col min="11262" max="11262" width="52.375" style="1" customWidth="1"/>
    <col min="11263" max="11263" width="1" style="1" customWidth="1"/>
    <col min="11264" max="11264" width="18.375" style="1" customWidth="1"/>
    <col min="11265" max="11265" width="1.375" style="1" customWidth="1"/>
    <col min="11266" max="11266" width="18.375" style="1" customWidth="1"/>
    <col min="11267" max="11267" width="1.375" style="1" customWidth="1"/>
    <col min="11268" max="11268" width="1" style="1" customWidth="1"/>
    <col min="11269" max="11269" width="1.375" style="1" customWidth="1"/>
    <col min="11270" max="11270" width="13.375" style="1" bestFit="1" customWidth="1"/>
    <col min="11271" max="11271" width="18.375" style="1" bestFit="1" customWidth="1"/>
    <col min="11272" max="11272" width="16.375" style="1" customWidth="1"/>
    <col min="11273" max="11273" width="14.375" style="1" bestFit="1" customWidth="1"/>
    <col min="11274" max="11516" width="9.375" style="1"/>
    <col min="11517" max="11517" width="12.375" style="1" customWidth="1"/>
    <col min="11518" max="11518" width="52.375" style="1" customWidth="1"/>
    <col min="11519" max="11519" width="1" style="1" customWidth="1"/>
    <col min="11520" max="11520" width="18.375" style="1" customWidth="1"/>
    <col min="11521" max="11521" width="1.375" style="1" customWidth="1"/>
    <col min="11522" max="11522" width="18.375" style="1" customWidth="1"/>
    <col min="11523" max="11523" width="1.375" style="1" customWidth="1"/>
    <col min="11524" max="11524" width="1" style="1" customWidth="1"/>
    <col min="11525" max="11525" width="1.375" style="1" customWidth="1"/>
    <col min="11526" max="11526" width="13.375" style="1" bestFit="1" customWidth="1"/>
    <col min="11527" max="11527" width="18.375" style="1" bestFit="1" customWidth="1"/>
    <col min="11528" max="11528" width="16.375" style="1" customWidth="1"/>
    <col min="11529" max="11529" width="14.375" style="1" bestFit="1" customWidth="1"/>
    <col min="11530" max="11772" width="9.375" style="1"/>
    <col min="11773" max="11773" width="12.375" style="1" customWidth="1"/>
    <col min="11774" max="11774" width="52.375" style="1" customWidth="1"/>
    <col min="11775" max="11775" width="1" style="1" customWidth="1"/>
    <col min="11776" max="11776" width="18.375" style="1" customWidth="1"/>
    <col min="11777" max="11777" width="1.375" style="1" customWidth="1"/>
    <col min="11778" max="11778" width="18.375" style="1" customWidth="1"/>
    <col min="11779" max="11779" width="1.375" style="1" customWidth="1"/>
    <col min="11780" max="11780" width="1" style="1" customWidth="1"/>
    <col min="11781" max="11781" width="1.375" style="1" customWidth="1"/>
    <col min="11782" max="11782" width="13.375" style="1" bestFit="1" customWidth="1"/>
    <col min="11783" max="11783" width="18.375" style="1" bestFit="1" customWidth="1"/>
    <col min="11784" max="11784" width="16.375" style="1" customWidth="1"/>
    <col min="11785" max="11785" width="14.375" style="1" bestFit="1" customWidth="1"/>
    <col min="11786" max="12028" width="9.375" style="1"/>
    <col min="12029" max="12029" width="12.375" style="1" customWidth="1"/>
    <col min="12030" max="12030" width="52.375" style="1" customWidth="1"/>
    <col min="12031" max="12031" width="1" style="1" customWidth="1"/>
    <col min="12032" max="12032" width="18.375" style="1" customWidth="1"/>
    <col min="12033" max="12033" width="1.375" style="1" customWidth="1"/>
    <col min="12034" max="12034" width="18.375" style="1" customWidth="1"/>
    <col min="12035" max="12035" width="1.375" style="1" customWidth="1"/>
    <col min="12036" max="12036" width="1" style="1" customWidth="1"/>
    <col min="12037" max="12037" width="1.375" style="1" customWidth="1"/>
    <col min="12038" max="12038" width="13.375" style="1" bestFit="1" customWidth="1"/>
    <col min="12039" max="12039" width="18.375" style="1" bestFit="1" customWidth="1"/>
    <col min="12040" max="12040" width="16.375" style="1" customWidth="1"/>
    <col min="12041" max="12041" width="14.375" style="1" bestFit="1" customWidth="1"/>
    <col min="12042" max="12284" width="9.375" style="1"/>
    <col min="12285" max="12285" width="12.375" style="1" customWidth="1"/>
    <col min="12286" max="12286" width="52.375" style="1" customWidth="1"/>
    <col min="12287" max="12287" width="1" style="1" customWidth="1"/>
    <col min="12288" max="12288" width="18.375" style="1" customWidth="1"/>
    <col min="12289" max="12289" width="1.375" style="1" customWidth="1"/>
    <col min="12290" max="12290" width="18.375" style="1" customWidth="1"/>
    <col min="12291" max="12291" width="1.375" style="1" customWidth="1"/>
    <col min="12292" max="12292" width="1" style="1" customWidth="1"/>
    <col min="12293" max="12293" width="1.375" style="1" customWidth="1"/>
    <col min="12294" max="12294" width="13.375" style="1" bestFit="1" customWidth="1"/>
    <col min="12295" max="12295" width="18.375" style="1" bestFit="1" customWidth="1"/>
    <col min="12296" max="12296" width="16.375" style="1" customWidth="1"/>
    <col min="12297" max="12297" width="14.375" style="1" bestFit="1" customWidth="1"/>
    <col min="12298" max="12540" width="9.375" style="1"/>
    <col min="12541" max="12541" width="12.375" style="1" customWidth="1"/>
    <col min="12542" max="12542" width="52.375" style="1" customWidth="1"/>
    <col min="12543" max="12543" width="1" style="1" customWidth="1"/>
    <col min="12544" max="12544" width="18.375" style="1" customWidth="1"/>
    <col min="12545" max="12545" width="1.375" style="1" customWidth="1"/>
    <col min="12546" max="12546" width="18.375" style="1" customWidth="1"/>
    <col min="12547" max="12547" width="1.375" style="1" customWidth="1"/>
    <col min="12548" max="12548" width="1" style="1" customWidth="1"/>
    <col min="12549" max="12549" width="1.375" style="1" customWidth="1"/>
    <col min="12550" max="12550" width="13.375" style="1" bestFit="1" customWidth="1"/>
    <col min="12551" max="12551" width="18.375" style="1" bestFit="1" customWidth="1"/>
    <col min="12552" max="12552" width="16.375" style="1" customWidth="1"/>
    <col min="12553" max="12553" width="14.375" style="1" bestFit="1" customWidth="1"/>
    <col min="12554" max="12796" width="9.375" style="1"/>
    <col min="12797" max="12797" width="12.375" style="1" customWidth="1"/>
    <col min="12798" max="12798" width="52.375" style="1" customWidth="1"/>
    <col min="12799" max="12799" width="1" style="1" customWidth="1"/>
    <col min="12800" max="12800" width="18.375" style="1" customWidth="1"/>
    <col min="12801" max="12801" width="1.375" style="1" customWidth="1"/>
    <col min="12802" max="12802" width="18.375" style="1" customWidth="1"/>
    <col min="12803" max="12803" width="1.375" style="1" customWidth="1"/>
    <col min="12804" max="12804" width="1" style="1" customWidth="1"/>
    <col min="12805" max="12805" width="1.375" style="1" customWidth="1"/>
    <col min="12806" max="12806" width="13.375" style="1" bestFit="1" customWidth="1"/>
    <col min="12807" max="12807" width="18.375" style="1" bestFit="1" customWidth="1"/>
    <col min="12808" max="12808" width="16.375" style="1" customWidth="1"/>
    <col min="12809" max="12809" width="14.375" style="1" bestFit="1" customWidth="1"/>
    <col min="12810" max="13052" width="9.375" style="1"/>
    <col min="13053" max="13053" width="12.375" style="1" customWidth="1"/>
    <col min="13054" max="13054" width="52.375" style="1" customWidth="1"/>
    <col min="13055" max="13055" width="1" style="1" customWidth="1"/>
    <col min="13056" max="13056" width="18.375" style="1" customWidth="1"/>
    <col min="13057" max="13057" width="1.375" style="1" customWidth="1"/>
    <col min="13058" max="13058" width="18.375" style="1" customWidth="1"/>
    <col min="13059" max="13059" width="1.375" style="1" customWidth="1"/>
    <col min="13060" max="13060" width="1" style="1" customWidth="1"/>
    <col min="13061" max="13061" width="1.375" style="1" customWidth="1"/>
    <col min="13062" max="13062" width="13.375" style="1" bestFit="1" customWidth="1"/>
    <col min="13063" max="13063" width="18.375" style="1" bestFit="1" customWidth="1"/>
    <col min="13064" max="13064" width="16.375" style="1" customWidth="1"/>
    <col min="13065" max="13065" width="14.375" style="1" bestFit="1" customWidth="1"/>
    <col min="13066" max="13308" width="9.375" style="1"/>
    <col min="13309" max="13309" width="12.375" style="1" customWidth="1"/>
    <col min="13310" max="13310" width="52.375" style="1" customWidth="1"/>
    <col min="13311" max="13311" width="1" style="1" customWidth="1"/>
    <col min="13312" max="13312" width="18.375" style="1" customWidth="1"/>
    <col min="13313" max="13313" width="1.375" style="1" customWidth="1"/>
    <col min="13314" max="13314" width="18.375" style="1" customWidth="1"/>
    <col min="13315" max="13315" width="1.375" style="1" customWidth="1"/>
    <col min="13316" max="13316" width="1" style="1" customWidth="1"/>
    <col min="13317" max="13317" width="1.375" style="1" customWidth="1"/>
    <col min="13318" max="13318" width="13.375" style="1" bestFit="1" customWidth="1"/>
    <col min="13319" max="13319" width="18.375" style="1" bestFit="1" customWidth="1"/>
    <col min="13320" max="13320" width="16.375" style="1" customWidth="1"/>
    <col min="13321" max="13321" width="14.375" style="1" bestFit="1" customWidth="1"/>
    <col min="13322" max="13564" width="9.375" style="1"/>
    <col min="13565" max="13565" width="12.375" style="1" customWidth="1"/>
    <col min="13566" max="13566" width="52.375" style="1" customWidth="1"/>
    <col min="13567" max="13567" width="1" style="1" customWidth="1"/>
    <col min="13568" max="13568" width="18.375" style="1" customWidth="1"/>
    <col min="13569" max="13569" width="1.375" style="1" customWidth="1"/>
    <col min="13570" max="13570" width="18.375" style="1" customWidth="1"/>
    <col min="13571" max="13571" width="1.375" style="1" customWidth="1"/>
    <col min="13572" max="13572" width="1" style="1" customWidth="1"/>
    <col min="13573" max="13573" width="1.375" style="1" customWidth="1"/>
    <col min="13574" max="13574" width="13.375" style="1" bestFit="1" customWidth="1"/>
    <col min="13575" max="13575" width="18.375" style="1" bestFit="1" customWidth="1"/>
    <col min="13576" max="13576" width="16.375" style="1" customWidth="1"/>
    <col min="13577" max="13577" width="14.375" style="1" bestFit="1" customWidth="1"/>
    <col min="13578" max="13820" width="9.375" style="1"/>
    <col min="13821" max="13821" width="12.375" style="1" customWidth="1"/>
    <col min="13822" max="13822" width="52.375" style="1" customWidth="1"/>
    <col min="13823" max="13823" width="1" style="1" customWidth="1"/>
    <col min="13824" max="13824" width="18.375" style="1" customWidth="1"/>
    <col min="13825" max="13825" width="1.375" style="1" customWidth="1"/>
    <col min="13826" max="13826" width="18.375" style="1" customWidth="1"/>
    <col min="13827" max="13827" width="1.375" style="1" customWidth="1"/>
    <col min="13828" max="13828" width="1" style="1" customWidth="1"/>
    <col min="13829" max="13829" width="1.375" style="1" customWidth="1"/>
    <col min="13830" max="13830" width="13.375" style="1" bestFit="1" customWidth="1"/>
    <col min="13831" max="13831" width="18.375" style="1" bestFit="1" customWidth="1"/>
    <col min="13832" max="13832" width="16.375" style="1" customWidth="1"/>
    <col min="13833" max="13833" width="14.375" style="1" bestFit="1" customWidth="1"/>
    <col min="13834" max="14076" width="9.375" style="1"/>
    <col min="14077" max="14077" width="12.375" style="1" customWidth="1"/>
    <col min="14078" max="14078" width="52.375" style="1" customWidth="1"/>
    <col min="14079" max="14079" width="1" style="1" customWidth="1"/>
    <col min="14080" max="14080" width="18.375" style="1" customWidth="1"/>
    <col min="14081" max="14081" width="1.375" style="1" customWidth="1"/>
    <col min="14082" max="14082" width="18.375" style="1" customWidth="1"/>
    <col min="14083" max="14083" width="1.375" style="1" customWidth="1"/>
    <col min="14084" max="14084" width="1" style="1" customWidth="1"/>
    <col min="14085" max="14085" width="1.375" style="1" customWidth="1"/>
    <col min="14086" max="14086" width="13.375" style="1" bestFit="1" customWidth="1"/>
    <col min="14087" max="14087" width="18.375" style="1" bestFit="1" customWidth="1"/>
    <col min="14088" max="14088" width="16.375" style="1" customWidth="1"/>
    <col min="14089" max="14089" width="14.375" style="1" bestFit="1" customWidth="1"/>
    <col min="14090" max="14332" width="9.375" style="1"/>
    <col min="14333" max="14333" width="12.375" style="1" customWidth="1"/>
    <col min="14334" max="14334" width="52.375" style="1" customWidth="1"/>
    <col min="14335" max="14335" width="1" style="1" customWidth="1"/>
    <col min="14336" max="14336" width="18.375" style="1" customWidth="1"/>
    <col min="14337" max="14337" width="1.375" style="1" customWidth="1"/>
    <col min="14338" max="14338" width="18.375" style="1" customWidth="1"/>
    <col min="14339" max="14339" width="1.375" style="1" customWidth="1"/>
    <col min="14340" max="14340" width="1" style="1" customWidth="1"/>
    <col min="14341" max="14341" width="1.375" style="1" customWidth="1"/>
    <col min="14342" max="14342" width="13.375" style="1" bestFit="1" customWidth="1"/>
    <col min="14343" max="14343" width="18.375" style="1" bestFit="1" customWidth="1"/>
    <col min="14344" max="14344" width="16.375" style="1" customWidth="1"/>
    <col min="14345" max="14345" width="14.375" style="1" bestFit="1" customWidth="1"/>
    <col min="14346" max="14588" width="9.375" style="1"/>
    <col min="14589" max="14589" width="12.375" style="1" customWidth="1"/>
    <col min="14590" max="14590" width="52.375" style="1" customWidth="1"/>
    <col min="14591" max="14591" width="1" style="1" customWidth="1"/>
    <col min="14592" max="14592" width="18.375" style="1" customWidth="1"/>
    <col min="14593" max="14593" width="1.375" style="1" customWidth="1"/>
    <col min="14594" max="14594" width="18.375" style="1" customWidth="1"/>
    <col min="14595" max="14595" width="1.375" style="1" customWidth="1"/>
    <col min="14596" max="14596" width="1" style="1" customWidth="1"/>
    <col min="14597" max="14597" width="1.375" style="1" customWidth="1"/>
    <col min="14598" max="14598" width="13.375" style="1" bestFit="1" customWidth="1"/>
    <col min="14599" max="14599" width="18.375" style="1" bestFit="1" customWidth="1"/>
    <col min="14600" max="14600" width="16.375" style="1" customWidth="1"/>
    <col min="14601" max="14601" width="14.375" style="1" bestFit="1" customWidth="1"/>
    <col min="14602" max="14844" width="9.375" style="1"/>
    <col min="14845" max="14845" width="12.375" style="1" customWidth="1"/>
    <col min="14846" max="14846" width="52.375" style="1" customWidth="1"/>
    <col min="14847" max="14847" width="1" style="1" customWidth="1"/>
    <col min="14848" max="14848" width="18.375" style="1" customWidth="1"/>
    <col min="14849" max="14849" width="1.375" style="1" customWidth="1"/>
    <col min="14850" max="14850" width="18.375" style="1" customWidth="1"/>
    <col min="14851" max="14851" width="1.375" style="1" customWidth="1"/>
    <col min="14852" max="14852" width="1" style="1" customWidth="1"/>
    <col min="14853" max="14853" width="1.375" style="1" customWidth="1"/>
    <col min="14854" max="14854" width="13.375" style="1" bestFit="1" customWidth="1"/>
    <col min="14855" max="14855" width="18.375" style="1" bestFit="1" customWidth="1"/>
    <col min="14856" max="14856" width="16.375" style="1" customWidth="1"/>
    <col min="14857" max="14857" width="14.375" style="1" bestFit="1" customWidth="1"/>
    <col min="14858" max="15100" width="9.375" style="1"/>
    <col min="15101" max="15101" width="12.375" style="1" customWidth="1"/>
    <col min="15102" max="15102" width="52.375" style="1" customWidth="1"/>
    <col min="15103" max="15103" width="1" style="1" customWidth="1"/>
    <col min="15104" max="15104" width="18.375" style="1" customWidth="1"/>
    <col min="15105" max="15105" width="1.375" style="1" customWidth="1"/>
    <col min="15106" max="15106" width="18.375" style="1" customWidth="1"/>
    <col min="15107" max="15107" width="1.375" style="1" customWidth="1"/>
    <col min="15108" max="15108" width="1" style="1" customWidth="1"/>
    <col min="15109" max="15109" width="1.375" style="1" customWidth="1"/>
    <col min="15110" max="15110" width="13.375" style="1" bestFit="1" customWidth="1"/>
    <col min="15111" max="15111" width="18.375" style="1" bestFit="1" customWidth="1"/>
    <col min="15112" max="15112" width="16.375" style="1" customWidth="1"/>
    <col min="15113" max="15113" width="14.375" style="1" bestFit="1" customWidth="1"/>
    <col min="15114" max="15356" width="9.375" style="1"/>
    <col min="15357" max="15357" width="12.375" style="1" customWidth="1"/>
    <col min="15358" max="15358" width="52.375" style="1" customWidth="1"/>
    <col min="15359" max="15359" width="1" style="1" customWidth="1"/>
    <col min="15360" max="15360" width="18.375" style="1" customWidth="1"/>
    <col min="15361" max="15361" width="1.375" style="1" customWidth="1"/>
    <col min="15362" max="15362" width="18.375" style="1" customWidth="1"/>
    <col min="15363" max="15363" width="1.375" style="1" customWidth="1"/>
    <col min="15364" max="15364" width="1" style="1" customWidth="1"/>
    <col min="15365" max="15365" width="1.375" style="1" customWidth="1"/>
    <col min="15366" max="15366" width="13.375" style="1" bestFit="1" customWidth="1"/>
    <col min="15367" max="15367" width="18.375" style="1" bestFit="1" customWidth="1"/>
    <col min="15368" max="15368" width="16.375" style="1" customWidth="1"/>
    <col min="15369" max="15369" width="14.375" style="1" bestFit="1" customWidth="1"/>
    <col min="15370" max="15612" width="9.375" style="1"/>
    <col min="15613" max="15613" width="12.375" style="1" customWidth="1"/>
    <col min="15614" max="15614" width="52.375" style="1" customWidth="1"/>
    <col min="15615" max="15615" width="1" style="1" customWidth="1"/>
    <col min="15616" max="15616" width="18.375" style="1" customWidth="1"/>
    <col min="15617" max="15617" width="1.375" style="1" customWidth="1"/>
    <col min="15618" max="15618" width="18.375" style="1" customWidth="1"/>
    <col min="15619" max="15619" width="1.375" style="1" customWidth="1"/>
    <col min="15620" max="15620" width="1" style="1" customWidth="1"/>
    <col min="15621" max="15621" width="1.375" style="1" customWidth="1"/>
    <col min="15622" max="15622" width="13.375" style="1" bestFit="1" customWidth="1"/>
    <col min="15623" max="15623" width="18.375" style="1" bestFit="1" customWidth="1"/>
    <col min="15624" max="15624" width="16.375" style="1" customWidth="1"/>
    <col min="15625" max="15625" width="14.375" style="1" bestFit="1" customWidth="1"/>
    <col min="15626" max="15868" width="9.375" style="1"/>
    <col min="15869" max="15869" width="12.375" style="1" customWidth="1"/>
    <col min="15870" max="15870" width="52.375" style="1" customWidth="1"/>
    <col min="15871" max="15871" width="1" style="1" customWidth="1"/>
    <col min="15872" max="15872" width="18.375" style="1" customWidth="1"/>
    <col min="15873" max="15873" width="1.375" style="1" customWidth="1"/>
    <col min="15874" max="15874" width="18.375" style="1" customWidth="1"/>
    <col min="15875" max="15875" width="1.375" style="1" customWidth="1"/>
    <col min="15876" max="15876" width="1" style="1" customWidth="1"/>
    <col min="15877" max="15877" width="1.375" style="1" customWidth="1"/>
    <col min="15878" max="15878" width="13.375" style="1" bestFit="1" customWidth="1"/>
    <col min="15879" max="15879" width="18.375" style="1" bestFit="1" customWidth="1"/>
    <col min="15880" max="15880" width="16.375" style="1" customWidth="1"/>
    <col min="15881" max="15881" width="14.375" style="1" bestFit="1" customWidth="1"/>
    <col min="15882" max="16124" width="9.375" style="1"/>
    <col min="16125" max="16125" width="12.375" style="1" customWidth="1"/>
    <col min="16126" max="16126" width="52.375" style="1" customWidth="1"/>
    <col min="16127" max="16127" width="1" style="1" customWidth="1"/>
    <col min="16128" max="16128" width="18.375" style="1" customWidth="1"/>
    <col min="16129" max="16129" width="1.375" style="1" customWidth="1"/>
    <col min="16130" max="16130" width="18.375" style="1" customWidth="1"/>
    <col min="16131" max="16131" width="1.375" style="1" customWidth="1"/>
    <col min="16132" max="16132" width="1" style="1" customWidth="1"/>
    <col min="16133" max="16133" width="1.375" style="1" customWidth="1"/>
    <col min="16134" max="16134" width="13.375" style="1" bestFit="1" customWidth="1"/>
    <col min="16135" max="16135" width="18.375" style="1" bestFit="1" customWidth="1"/>
    <col min="16136" max="16136" width="16.375" style="1" customWidth="1"/>
    <col min="16137" max="16137" width="14.375" style="1" bestFit="1" customWidth="1"/>
    <col min="16138" max="16384" width="9.375" style="1"/>
  </cols>
  <sheetData>
    <row r="1" spans="2:7" ht="20.25" x14ac:dyDescent="0.2">
      <c r="B1" s="321" t="str">
        <f>'قائمة الدخل (2)'!B1:L1</f>
        <v>شركة أعمال النسيج للتجارة</v>
      </c>
      <c r="C1" s="321"/>
      <c r="D1" s="321"/>
      <c r="E1" s="321"/>
    </row>
    <row r="2" spans="2:7" ht="20.25" x14ac:dyDescent="0.2">
      <c r="B2" s="323" t="str">
        <f>'قائمة الدخل (2)'!B2:L2</f>
        <v>شركة ذات مسئولية محدودة - شركة شخص واحد</v>
      </c>
      <c r="C2" s="323"/>
      <c r="D2" s="323"/>
      <c r="E2" s="323"/>
    </row>
    <row r="3" spans="2:7" ht="20.25" x14ac:dyDescent="0.2">
      <c r="B3" s="149" t="s">
        <v>70</v>
      </c>
      <c r="C3" s="167"/>
      <c r="D3" s="167"/>
      <c r="E3" s="139"/>
    </row>
    <row r="4" spans="2:7" ht="20.25" x14ac:dyDescent="0.2">
      <c r="B4" s="149" t="str">
        <f>'قائمة التغيرات'!B5</f>
        <v>للسنة المالية  المنتهية 31 ديسمبر  2021م</v>
      </c>
      <c r="C4" s="167"/>
      <c r="D4" s="167"/>
      <c r="E4" s="139"/>
    </row>
    <row r="5" spans="2:7" ht="20.25" x14ac:dyDescent="0.2">
      <c r="B5" s="151" t="s">
        <v>22</v>
      </c>
      <c r="C5" s="151"/>
      <c r="D5" s="151"/>
      <c r="E5" s="140"/>
      <c r="F5" s="4"/>
    </row>
    <row r="6" spans="2:7" ht="12.75" customHeight="1" x14ac:dyDescent="0.2">
      <c r="B6" s="160"/>
      <c r="C6" s="168"/>
      <c r="D6" s="168"/>
      <c r="E6" s="139"/>
    </row>
    <row r="7" spans="2:7" ht="20.25" customHeight="1" x14ac:dyDescent="0.2">
      <c r="B7" s="48" t="s">
        <v>27</v>
      </c>
      <c r="C7" s="148"/>
      <c r="D7" s="48"/>
      <c r="E7" s="134" t="str">
        <f>'المركز المالي (2)'!G7</f>
        <v>31 ديسمبر 2020</v>
      </c>
      <c r="F7" s="148"/>
    </row>
    <row r="8" spans="2:7" ht="20.25" customHeight="1" x14ac:dyDescent="0.2">
      <c r="B8" s="48"/>
      <c r="C8" s="36" t="s">
        <v>126</v>
      </c>
      <c r="D8" s="48"/>
      <c r="E8" s="138" t="s">
        <v>58</v>
      </c>
      <c r="F8" s="36" t="s">
        <v>127</v>
      </c>
    </row>
    <row r="9" spans="2:7" ht="6" customHeight="1" x14ac:dyDescent="0.2">
      <c r="B9" s="48"/>
      <c r="C9" s="134"/>
      <c r="D9" s="48"/>
      <c r="E9" s="134"/>
      <c r="F9" s="134"/>
    </row>
    <row r="10" spans="2:7" ht="19.899999999999999" customHeight="1" x14ac:dyDescent="0.2">
      <c r="B10" s="109" t="s">
        <v>198</v>
      </c>
      <c r="C10" s="95">
        <f>'قائمة الدخل (2)'!E26</f>
        <v>154866</v>
      </c>
      <c r="D10" s="109"/>
      <c r="E10" s="95" t="e">
        <f>'قائمة الدخل (2)'!J26</f>
        <v>#REF!</v>
      </c>
      <c r="F10" s="95">
        <f>'قائمة الدخل (2)'!G24</f>
        <v>33062</v>
      </c>
    </row>
    <row r="11" spans="2:7" s="17" customFormat="1" ht="19.899999999999999" customHeight="1" x14ac:dyDescent="0.5">
      <c r="B11" s="108" t="s">
        <v>55</v>
      </c>
      <c r="C11" s="87"/>
      <c r="D11" s="108"/>
      <c r="E11" s="95"/>
      <c r="F11" s="87"/>
      <c r="G11" s="18"/>
    </row>
    <row r="12" spans="2:7" s="17" customFormat="1" ht="19.899999999999999" hidden="1" customHeight="1" x14ac:dyDescent="0.5">
      <c r="B12" s="109" t="s">
        <v>26</v>
      </c>
      <c r="C12" s="66" t="e">
        <f>'5-6'!#REF!</f>
        <v>#REF!</v>
      </c>
      <c r="D12" s="109"/>
      <c r="E12" s="66">
        <v>126033</v>
      </c>
      <c r="F12" s="66" t="e">
        <f>'5-6'!#REF!</f>
        <v>#REF!</v>
      </c>
      <c r="G12" s="18"/>
    </row>
    <row r="13" spans="2:7" s="17" customFormat="1" ht="19.899999999999999" customHeight="1" x14ac:dyDescent="0.5">
      <c r="B13" s="109" t="s">
        <v>120</v>
      </c>
      <c r="C13" s="66">
        <f>'7-8'!H13</f>
        <v>4299</v>
      </c>
      <c r="D13" s="109"/>
      <c r="E13" s="66"/>
      <c r="F13" s="66">
        <v>4400</v>
      </c>
      <c r="G13" s="18"/>
    </row>
    <row r="14" spans="2:7" s="17" customFormat="1" ht="19.899999999999999" customHeight="1" x14ac:dyDescent="0.5">
      <c r="B14" s="109" t="s">
        <v>66</v>
      </c>
      <c r="C14" s="66">
        <f>'9'!C18</f>
        <v>6027</v>
      </c>
      <c r="D14" s="109"/>
      <c r="E14" s="66" t="e">
        <f>'9'!#REF!</f>
        <v>#REF!</v>
      </c>
      <c r="F14" s="66">
        <v>1897</v>
      </c>
      <c r="G14" s="18"/>
    </row>
    <row r="15" spans="2:7" s="17" customFormat="1" ht="19.899999999999999" customHeight="1" x14ac:dyDescent="0.5">
      <c r="B15" s="109" t="s">
        <v>174</v>
      </c>
      <c r="C15" s="66">
        <v>1250</v>
      </c>
      <c r="D15" s="109"/>
      <c r="E15" s="66"/>
      <c r="F15" s="66">
        <v>1250</v>
      </c>
      <c r="G15" s="18"/>
    </row>
    <row r="16" spans="2:7" s="17" customFormat="1" ht="17.25" customHeight="1" x14ac:dyDescent="0.5">
      <c r="B16" s="110"/>
      <c r="C16" s="255">
        <f>C10+C13+C14+C23+C15</f>
        <v>163180</v>
      </c>
      <c r="D16" s="110"/>
      <c r="E16" s="121" t="e">
        <f>SUM(E10:E14)</f>
        <v>#REF!</v>
      </c>
      <c r="F16" s="255">
        <f>F10+F13+F14+F15</f>
        <v>40609</v>
      </c>
      <c r="G16" s="18"/>
    </row>
    <row r="17" spans="2:7" s="19" customFormat="1" ht="9.75" customHeight="1" x14ac:dyDescent="0.2">
      <c r="B17" s="109"/>
      <c r="C17" s="88"/>
      <c r="D17" s="109"/>
      <c r="E17" s="126"/>
      <c r="F17" s="88"/>
      <c r="G17" s="16"/>
    </row>
    <row r="18" spans="2:7" ht="19.899999999999999" customHeight="1" x14ac:dyDescent="0.2">
      <c r="B18" s="108" t="s">
        <v>28</v>
      </c>
      <c r="C18" s="88"/>
      <c r="D18" s="108"/>
      <c r="E18" s="95"/>
      <c r="F18" s="88"/>
    </row>
    <row r="19" spans="2:7" ht="20.25" x14ac:dyDescent="0.2">
      <c r="B19" s="109" t="s">
        <v>38</v>
      </c>
      <c r="C19" s="66">
        <f>'المركز المالي (2)'!I12-'المركز المالي (2)'!D12</f>
        <v>-20147</v>
      </c>
      <c r="D19" s="109"/>
      <c r="E19" s="66">
        <f>850387-'المركز المالي (2)'!G11</f>
        <v>676966</v>
      </c>
      <c r="F19" s="66">
        <v>0</v>
      </c>
    </row>
    <row r="20" spans="2:7" ht="21.75" customHeight="1" x14ac:dyDescent="0.2">
      <c r="B20" s="1" t="s">
        <v>40</v>
      </c>
      <c r="C20" s="66">
        <f>'المركز المالي (2)'!I13-'المركز المالي (2)'!D13</f>
        <v>-77259</v>
      </c>
      <c r="D20" s="109"/>
      <c r="E20" s="66" t="e">
        <f>30215-'المركز المالي (2)'!#REF!</f>
        <v>#REF!</v>
      </c>
      <c r="F20" s="66">
        <v>-16026</v>
      </c>
    </row>
    <row r="21" spans="2:7" ht="21.75" customHeight="1" x14ac:dyDescent="0.2">
      <c r="B21" s="1" t="s">
        <v>176</v>
      </c>
      <c r="C21" s="66">
        <v>0</v>
      </c>
      <c r="D21" s="109"/>
      <c r="E21" s="66"/>
      <c r="F21" s="66">
        <v>-6349</v>
      </c>
    </row>
    <row r="22" spans="2:7" ht="22.5" customHeight="1" x14ac:dyDescent="0.2">
      <c r="B22" s="1" t="s">
        <v>138</v>
      </c>
      <c r="C22" s="66">
        <v>-109168</v>
      </c>
      <c r="D22" s="111"/>
      <c r="E22" s="66" t="e">
        <f>572830-'المركز المالي (2)'!#REF!</f>
        <v>#REF!</v>
      </c>
      <c r="F22" s="66">
        <v>6072</v>
      </c>
    </row>
    <row r="23" spans="2:7" ht="16.5" customHeight="1" x14ac:dyDescent="0.2">
      <c r="B23" s="1" t="s">
        <v>175</v>
      </c>
      <c r="C23" s="66">
        <v>-3262</v>
      </c>
      <c r="D23" s="109"/>
      <c r="E23" s="66"/>
      <c r="F23" s="66">
        <v>0</v>
      </c>
    </row>
    <row r="24" spans="2:7" ht="20.25" customHeight="1" x14ac:dyDescent="0.2">
      <c r="B24" s="110" t="s">
        <v>183</v>
      </c>
      <c r="C24" s="158">
        <f>SUM(C16:C22)</f>
        <v>-43394</v>
      </c>
      <c r="D24" s="110"/>
      <c r="E24" s="86" t="e">
        <f>SUM(E16:E23)</f>
        <v>#REF!</v>
      </c>
      <c r="F24" s="158">
        <f>SUM(F16:F22)</f>
        <v>24306</v>
      </c>
    </row>
    <row r="25" spans="2:7" s="17" customFormat="1" ht="17.25" customHeight="1" x14ac:dyDescent="0.5">
      <c r="B25" s="109"/>
      <c r="C25" s="89"/>
      <c r="D25" s="109"/>
      <c r="E25" s="95"/>
      <c r="F25" s="89"/>
      <c r="G25" s="18"/>
    </row>
    <row r="26" spans="2:7" ht="16.5" customHeight="1" x14ac:dyDescent="0.2">
      <c r="B26" s="112" t="s">
        <v>29</v>
      </c>
      <c r="C26" s="89"/>
      <c r="D26" s="112"/>
      <c r="E26" s="95"/>
      <c r="F26" s="89"/>
    </row>
    <row r="27" spans="2:7" ht="16.5" hidden="1" customHeight="1" x14ac:dyDescent="0.2">
      <c r="B27" s="111" t="s">
        <v>56</v>
      </c>
      <c r="C27" s="95">
        <v>0</v>
      </c>
      <c r="D27" s="111"/>
      <c r="E27" s="95" t="e">
        <f>-'5-6'!#REF!</f>
        <v>#REF!</v>
      </c>
      <c r="F27" s="95">
        <v>0</v>
      </c>
    </row>
    <row r="28" spans="2:7" ht="19.899999999999999" hidden="1" customHeight="1" x14ac:dyDescent="0.2">
      <c r="B28" s="111" t="s">
        <v>30</v>
      </c>
      <c r="C28" s="66" t="e">
        <f>-'5-6'!#REF!</f>
        <v>#REF!</v>
      </c>
      <c r="D28" s="111"/>
      <c r="E28" s="66">
        <v>-123612</v>
      </c>
      <c r="F28" s="66" t="e">
        <f>-'5-6'!#REF!</f>
        <v>#REF!</v>
      </c>
    </row>
    <row r="29" spans="2:7" ht="22.5" customHeight="1" x14ac:dyDescent="0.2">
      <c r="B29" s="111" t="s">
        <v>121</v>
      </c>
      <c r="C29" s="95">
        <v>0</v>
      </c>
      <c r="D29" s="111"/>
      <c r="E29" s="95">
        <f>-50182</f>
        <v>-50182</v>
      </c>
      <c r="F29" s="95">
        <v>-700</v>
      </c>
    </row>
    <row r="30" spans="2:7" ht="24" customHeight="1" x14ac:dyDescent="0.2">
      <c r="B30" s="46" t="s">
        <v>39</v>
      </c>
      <c r="C30" s="79">
        <f>C29</f>
        <v>0</v>
      </c>
      <c r="D30" s="46"/>
      <c r="E30" s="79" t="e">
        <f>SUM(E27:E28)</f>
        <v>#REF!</v>
      </c>
      <c r="F30" s="79">
        <f>F29</f>
        <v>-700</v>
      </c>
    </row>
    <row r="31" spans="2:7" ht="12.6" customHeight="1" x14ac:dyDescent="0.2">
      <c r="B31" s="46"/>
      <c r="C31" s="89"/>
      <c r="D31" s="46"/>
      <c r="E31" s="95"/>
      <c r="F31" s="89"/>
    </row>
    <row r="32" spans="2:7" ht="20.25" x14ac:dyDescent="0.2">
      <c r="B32" s="48" t="s">
        <v>31</v>
      </c>
      <c r="C32" s="89"/>
      <c r="D32" s="48"/>
      <c r="E32" s="95"/>
      <c r="F32" s="89"/>
    </row>
    <row r="33" spans="1:6" ht="20.25" customHeight="1" x14ac:dyDescent="0.2">
      <c r="B33" s="49" t="s">
        <v>178</v>
      </c>
      <c r="C33" s="66">
        <v>14689</v>
      </c>
      <c r="D33" s="49"/>
      <c r="E33" s="66">
        <v>86017</v>
      </c>
      <c r="F33" s="66">
        <v>-9289</v>
      </c>
    </row>
    <row r="34" spans="1:6" ht="16.5" customHeight="1" x14ac:dyDescent="0.2">
      <c r="B34" s="46" t="s">
        <v>184</v>
      </c>
      <c r="C34" s="79">
        <f>SUM(C33:C33)</f>
        <v>14689</v>
      </c>
      <c r="D34" s="46"/>
      <c r="E34" s="127">
        <f>SUM(E33:E33)</f>
        <v>86017</v>
      </c>
      <c r="F34" s="79">
        <f>SUM(F33:F33)</f>
        <v>-9289</v>
      </c>
    </row>
    <row r="35" spans="1:6" ht="23.25" customHeight="1" x14ac:dyDescent="0.2">
      <c r="B35" s="47" t="s">
        <v>185</v>
      </c>
      <c r="C35" s="66">
        <f>C34+C30+C24</f>
        <v>-28705</v>
      </c>
      <c r="D35" s="47"/>
      <c r="E35" s="66" t="e">
        <f>E34+E30+E24</f>
        <v>#REF!</v>
      </c>
      <c r="F35" s="66">
        <f>F34+F30+F24</f>
        <v>14317</v>
      </c>
    </row>
    <row r="36" spans="1:6" ht="23.25" customHeight="1" x14ac:dyDescent="0.2">
      <c r="B36" s="49" t="s">
        <v>186</v>
      </c>
      <c r="C36" s="66">
        <f>F37</f>
        <v>30773</v>
      </c>
      <c r="D36" s="49"/>
      <c r="E36" s="95">
        <v>127652</v>
      </c>
      <c r="F36" s="66">
        <v>16456</v>
      </c>
    </row>
    <row r="37" spans="1:6" ht="16.5" customHeight="1" thickBot="1" x14ac:dyDescent="0.25">
      <c r="B37" s="49" t="s">
        <v>187</v>
      </c>
      <c r="C37" s="74">
        <f>SUM(C35:C36)</f>
        <v>2068</v>
      </c>
      <c r="D37" s="49"/>
      <c r="E37" s="99" t="e">
        <f>SUM(E35:E36)</f>
        <v>#REF!</v>
      </c>
      <c r="F37" s="74">
        <f>SUM(F35:F36)</f>
        <v>30773</v>
      </c>
    </row>
    <row r="38" spans="1:6" ht="16.5" customHeight="1" thickTop="1" x14ac:dyDescent="0.2">
      <c r="B38" s="49"/>
      <c r="C38" s="49"/>
      <c r="D38" s="49"/>
      <c r="E38" s="119"/>
    </row>
    <row r="39" spans="1:6" ht="12" customHeight="1" x14ac:dyDescent="0.2">
      <c r="B39" s="49"/>
      <c r="C39" s="49"/>
      <c r="D39" s="49"/>
      <c r="E39" s="119"/>
    </row>
    <row r="40" spans="1:6" ht="3" customHeight="1" x14ac:dyDescent="0.2">
      <c r="B40" s="49"/>
      <c r="C40" s="49"/>
      <c r="D40" s="49"/>
      <c r="E40" s="119"/>
    </row>
    <row r="41" spans="1:6" ht="12" customHeight="1" x14ac:dyDescent="0.2">
      <c r="B41" s="49"/>
      <c r="C41" s="49"/>
      <c r="D41" s="49"/>
      <c r="E41" s="119"/>
    </row>
    <row r="42" spans="1:6" ht="12" customHeight="1" x14ac:dyDescent="0.2">
      <c r="B42" s="49"/>
      <c r="C42" s="49"/>
      <c r="D42" s="49"/>
      <c r="E42" s="119"/>
    </row>
    <row r="43" spans="1:6" ht="16.5" customHeight="1" x14ac:dyDescent="0.2">
      <c r="B43" s="49"/>
      <c r="C43" s="49"/>
      <c r="D43" s="49"/>
      <c r="E43" s="119"/>
    </row>
    <row r="44" spans="1:6" ht="15.6" customHeight="1" x14ac:dyDescent="0.2">
      <c r="B44" s="49"/>
      <c r="C44" s="49"/>
      <c r="D44" s="49"/>
    </row>
    <row r="45" spans="1:6" ht="30" customHeight="1" x14ac:dyDescent="0.2">
      <c r="A45" s="45"/>
      <c r="B45" s="325" t="s">
        <v>201</v>
      </c>
      <c r="C45" s="325"/>
      <c r="D45" s="325"/>
      <c r="E45" s="325"/>
      <c r="F45" s="325"/>
    </row>
    <row r="46" spans="1:6" ht="12" customHeight="1" x14ac:dyDescent="0.2">
      <c r="A46" s="324">
        <v>8</v>
      </c>
      <c r="B46" s="324"/>
      <c r="C46" s="324"/>
      <c r="D46" s="324"/>
      <c r="E46" s="324"/>
      <c r="F46" s="324"/>
    </row>
    <row r="47" spans="1:6" ht="13.5" customHeight="1" x14ac:dyDescent="0.2">
      <c r="A47" s="324"/>
      <c r="B47" s="324"/>
      <c r="C47" s="324"/>
      <c r="D47" s="324"/>
      <c r="E47" s="324"/>
      <c r="F47" s="324"/>
    </row>
    <row r="48" spans="1:6" ht="15" customHeight="1" x14ac:dyDescent="0.2">
      <c r="E48" s="120"/>
      <c r="F48" s="107"/>
    </row>
    <row r="49" spans="3:6" ht="27.75" customHeight="1" x14ac:dyDescent="0.2">
      <c r="F49" s="107"/>
    </row>
    <row r="51" spans="3:6" ht="27.75" customHeight="1" x14ac:dyDescent="0.2">
      <c r="C51" s="107">
        <f>C37-'المركز المالي (2)'!D10</f>
        <v>0</v>
      </c>
      <c r="F51" s="107">
        <f>F37-'المركز المالي (2)'!I10</f>
        <v>0</v>
      </c>
    </row>
  </sheetData>
  <customSheetViews>
    <customSheetView guid="{C4C54333-0C8B-484B-8210-F3D7E510C081}" scale="175" showPageBreaks="1" showGridLines="0" topLeftCell="A4">
      <selection activeCell="C9" sqref="C9"/>
      <pageMargins left="0.78740157480314965" right="0.19685039370078741" top="0.39370078740157483" bottom="0" header="0" footer="0"/>
      <printOptions horizontalCentered="1"/>
      <pageSetup paperSize="9" firstPageNumber="5" orientation="portrait" useFirstPageNumber="1" r:id="rId1"/>
      <headerFooter alignWithMargins="0">
        <oddFooter>&amp;Cصفحة &amp;P من &amp;N</oddFooter>
      </headerFooter>
    </customSheetView>
  </customSheetViews>
  <mergeCells count="4">
    <mergeCell ref="B1:E1"/>
    <mergeCell ref="B2:E2"/>
    <mergeCell ref="A46:F47"/>
    <mergeCell ref="B45:F45"/>
  </mergeCells>
  <printOptions horizontalCentered="1"/>
  <pageMargins left="0.35433070866141736" right="0.61" top="0.62992125984251968" bottom="0" header="0.35433070866141736" footer="0"/>
  <pageSetup paperSize="9" firstPageNumber="5" orientation="portrait" useFirstPageNumber="1" r:id="rId2"/>
  <headerFooter alignWithMargins="0"/>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39"/>
  <sheetViews>
    <sheetView rightToLeft="1" topLeftCell="A8" zoomScale="130" zoomScaleNormal="130" zoomScaleSheetLayoutView="130" workbookViewId="0">
      <selection activeCell="D16" sqref="D16"/>
    </sheetView>
  </sheetViews>
  <sheetFormatPr defaultColWidth="9.375" defaultRowHeight="20.25" x14ac:dyDescent="0.2"/>
  <cols>
    <col min="1" max="1" width="0.375" style="1" customWidth="1"/>
    <col min="2" max="2" width="45.25" style="1" customWidth="1"/>
    <col min="3" max="3" width="2.375" style="1" customWidth="1"/>
    <col min="4" max="4" width="14.375" style="220" customWidth="1"/>
    <col min="5" max="5" width="2.25" style="7" customWidth="1"/>
    <col min="6" max="6" width="13.625" style="1" customWidth="1"/>
    <col min="7" max="7" width="17.625" style="144" hidden="1" customWidth="1"/>
    <col min="8" max="8" width="1.125" style="1" customWidth="1"/>
    <col min="9" max="9" width="12.75" style="1" customWidth="1"/>
    <col min="10" max="10" width="1.375" style="1" customWidth="1"/>
    <col min="11" max="11" width="15.125" style="1" customWidth="1"/>
    <col min="12" max="254" width="9.375" style="1"/>
    <col min="255" max="255" width="12.375" style="1" customWidth="1"/>
    <col min="256" max="256" width="34.375" style="1" customWidth="1"/>
    <col min="257" max="257" width="2.375" style="1" customWidth="1"/>
    <col min="258" max="259" width="8.375" style="1" customWidth="1"/>
    <col min="260" max="261" width="17.375" style="1" customWidth="1"/>
    <col min="262" max="262" width="0.375" style="1" customWidth="1"/>
    <col min="263" max="263" width="12.375" style="1" bestFit="1" customWidth="1"/>
    <col min="264" max="510" width="9.375" style="1"/>
    <col min="511" max="511" width="12.375" style="1" customWidth="1"/>
    <col min="512" max="512" width="34.375" style="1" customWidth="1"/>
    <col min="513" max="513" width="2.375" style="1" customWidth="1"/>
    <col min="514" max="515" width="8.375" style="1" customWidth="1"/>
    <col min="516" max="517" width="17.375" style="1" customWidth="1"/>
    <col min="518" max="518" width="0.375" style="1" customWidth="1"/>
    <col min="519" max="519" width="12.375" style="1" bestFit="1" customWidth="1"/>
    <col min="520" max="766" width="9.375" style="1"/>
    <col min="767" max="767" width="12.375" style="1" customWidth="1"/>
    <col min="768" max="768" width="34.375" style="1" customWidth="1"/>
    <col min="769" max="769" width="2.375" style="1" customWidth="1"/>
    <col min="770" max="771" width="8.375" style="1" customWidth="1"/>
    <col min="772" max="773" width="17.375" style="1" customWidth="1"/>
    <col min="774" max="774" width="0.375" style="1" customWidth="1"/>
    <col min="775" max="775" width="12.375" style="1" bestFit="1" customWidth="1"/>
    <col min="776" max="1022" width="9.375" style="1"/>
    <col min="1023" max="1023" width="12.375" style="1" customWidth="1"/>
    <col min="1024" max="1024" width="34.375" style="1" customWidth="1"/>
    <col min="1025" max="1025" width="2.375" style="1" customWidth="1"/>
    <col min="1026" max="1027" width="8.375" style="1" customWidth="1"/>
    <col min="1028" max="1029" width="17.375" style="1" customWidth="1"/>
    <col min="1030" max="1030" width="0.375" style="1" customWidth="1"/>
    <col min="1031" max="1031" width="12.375" style="1" bestFit="1" customWidth="1"/>
    <col min="1032" max="1278" width="9.375" style="1"/>
    <col min="1279" max="1279" width="12.375" style="1" customWidth="1"/>
    <col min="1280" max="1280" width="34.375" style="1" customWidth="1"/>
    <col min="1281" max="1281" width="2.375" style="1" customWidth="1"/>
    <col min="1282" max="1283" width="8.375" style="1" customWidth="1"/>
    <col min="1284" max="1285" width="17.375" style="1" customWidth="1"/>
    <col min="1286" max="1286" width="0.375" style="1" customWidth="1"/>
    <col min="1287" max="1287" width="12.375" style="1" bestFit="1" customWidth="1"/>
    <col min="1288" max="1534" width="9.375" style="1"/>
    <col min="1535" max="1535" width="12.375" style="1" customWidth="1"/>
    <col min="1536" max="1536" width="34.375" style="1" customWidth="1"/>
    <col min="1537" max="1537" width="2.375" style="1" customWidth="1"/>
    <col min="1538" max="1539" width="8.375" style="1" customWidth="1"/>
    <col min="1540" max="1541" width="17.375" style="1" customWidth="1"/>
    <col min="1542" max="1542" width="0.375" style="1" customWidth="1"/>
    <col min="1543" max="1543" width="12.375" style="1" bestFit="1" customWidth="1"/>
    <col min="1544" max="1790" width="9.375" style="1"/>
    <col min="1791" max="1791" width="12.375" style="1" customWidth="1"/>
    <col min="1792" max="1792" width="34.375" style="1" customWidth="1"/>
    <col min="1793" max="1793" width="2.375" style="1" customWidth="1"/>
    <col min="1794" max="1795" width="8.375" style="1" customWidth="1"/>
    <col min="1796" max="1797" width="17.375" style="1" customWidth="1"/>
    <col min="1798" max="1798" width="0.375" style="1" customWidth="1"/>
    <col min="1799" max="1799" width="12.375" style="1" bestFit="1" customWidth="1"/>
    <col min="1800" max="2046" width="9.375" style="1"/>
    <col min="2047" max="2047" width="12.375" style="1" customWidth="1"/>
    <col min="2048" max="2048" width="34.375" style="1" customWidth="1"/>
    <col min="2049" max="2049" width="2.375" style="1" customWidth="1"/>
    <col min="2050" max="2051" width="8.375" style="1" customWidth="1"/>
    <col min="2052" max="2053" width="17.375" style="1" customWidth="1"/>
    <col min="2054" max="2054" width="0.375" style="1" customWidth="1"/>
    <col min="2055" max="2055" width="12.375" style="1" bestFit="1" customWidth="1"/>
    <col min="2056" max="2302" width="9.375" style="1"/>
    <col min="2303" max="2303" width="12.375" style="1" customWidth="1"/>
    <col min="2304" max="2304" width="34.375" style="1" customWidth="1"/>
    <col min="2305" max="2305" width="2.375" style="1" customWidth="1"/>
    <col min="2306" max="2307" width="8.375" style="1" customWidth="1"/>
    <col min="2308" max="2309" width="17.375" style="1" customWidth="1"/>
    <col min="2310" max="2310" width="0.375" style="1" customWidth="1"/>
    <col min="2311" max="2311" width="12.375" style="1" bestFit="1" customWidth="1"/>
    <col min="2312" max="2558" width="9.375" style="1"/>
    <col min="2559" max="2559" width="12.375" style="1" customWidth="1"/>
    <col min="2560" max="2560" width="34.375" style="1" customWidth="1"/>
    <col min="2561" max="2561" width="2.375" style="1" customWidth="1"/>
    <col min="2562" max="2563" width="8.375" style="1" customWidth="1"/>
    <col min="2564" max="2565" width="17.375" style="1" customWidth="1"/>
    <col min="2566" max="2566" width="0.375" style="1" customWidth="1"/>
    <col min="2567" max="2567" width="12.375" style="1" bestFit="1" customWidth="1"/>
    <col min="2568" max="2814" width="9.375" style="1"/>
    <col min="2815" max="2815" width="12.375" style="1" customWidth="1"/>
    <col min="2816" max="2816" width="34.375" style="1" customWidth="1"/>
    <col min="2817" max="2817" width="2.375" style="1" customWidth="1"/>
    <col min="2818" max="2819" width="8.375" style="1" customWidth="1"/>
    <col min="2820" max="2821" width="17.375" style="1" customWidth="1"/>
    <col min="2822" max="2822" width="0.375" style="1" customWidth="1"/>
    <col min="2823" max="2823" width="12.375" style="1" bestFit="1" customWidth="1"/>
    <col min="2824" max="3070" width="9.375" style="1"/>
    <col min="3071" max="3071" width="12.375" style="1" customWidth="1"/>
    <col min="3072" max="3072" width="34.375" style="1" customWidth="1"/>
    <col min="3073" max="3073" width="2.375" style="1" customWidth="1"/>
    <col min="3074" max="3075" width="8.375" style="1" customWidth="1"/>
    <col min="3076" max="3077" width="17.375" style="1" customWidth="1"/>
    <col min="3078" max="3078" width="0.375" style="1" customWidth="1"/>
    <col min="3079" max="3079" width="12.375" style="1" bestFit="1" customWidth="1"/>
    <col min="3080" max="3326" width="9.375" style="1"/>
    <col min="3327" max="3327" width="12.375" style="1" customWidth="1"/>
    <col min="3328" max="3328" width="34.375" style="1" customWidth="1"/>
    <col min="3329" max="3329" width="2.375" style="1" customWidth="1"/>
    <col min="3330" max="3331" width="8.375" style="1" customWidth="1"/>
    <col min="3332" max="3333" width="17.375" style="1" customWidth="1"/>
    <col min="3334" max="3334" width="0.375" style="1" customWidth="1"/>
    <col min="3335" max="3335" width="12.375" style="1" bestFit="1" customWidth="1"/>
    <col min="3336" max="3582" width="9.375" style="1"/>
    <col min="3583" max="3583" width="12.375" style="1" customWidth="1"/>
    <col min="3584" max="3584" width="34.375" style="1" customWidth="1"/>
    <col min="3585" max="3585" width="2.375" style="1" customWidth="1"/>
    <col min="3586" max="3587" width="8.375" style="1" customWidth="1"/>
    <col min="3588" max="3589" width="17.375" style="1" customWidth="1"/>
    <col min="3590" max="3590" width="0.375" style="1" customWidth="1"/>
    <col min="3591" max="3591" width="12.375" style="1" bestFit="1" customWidth="1"/>
    <col min="3592" max="3838" width="9.375" style="1"/>
    <col min="3839" max="3839" width="12.375" style="1" customWidth="1"/>
    <col min="3840" max="3840" width="34.375" style="1" customWidth="1"/>
    <col min="3841" max="3841" width="2.375" style="1" customWidth="1"/>
    <col min="3842" max="3843" width="8.375" style="1" customWidth="1"/>
    <col min="3844" max="3845" width="17.375" style="1" customWidth="1"/>
    <col min="3846" max="3846" width="0.375" style="1" customWidth="1"/>
    <col min="3847" max="3847" width="12.375" style="1" bestFit="1" customWidth="1"/>
    <col min="3848" max="4094" width="9.375" style="1"/>
    <col min="4095" max="4095" width="12.375" style="1" customWidth="1"/>
    <col min="4096" max="4096" width="34.375" style="1" customWidth="1"/>
    <col min="4097" max="4097" width="2.375" style="1" customWidth="1"/>
    <col min="4098" max="4099" width="8.375" style="1" customWidth="1"/>
    <col min="4100" max="4101" width="17.375" style="1" customWidth="1"/>
    <col min="4102" max="4102" width="0.375" style="1" customWidth="1"/>
    <col min="4103" max="4103" width="12.375" style="1" bestFit="1" customWidth="1"/>
    <col min="4104" max="4350" width="9.375" style="1"/>
    <col min="4351" max="4351" width="12.375" style="1" customWidth="1"/>
    <col min="4352" max="4352" width="34.375" style="1" customWidth="1"/>
    <col min="4353" max="4353" width="2.375" style="1" customWidth="1"/>
    <col min="4354" max="4355" width="8.375" style="1" customWidth="1"/>
    <col min="4356" max="4357" width="17.375" style="1" customWidth="1"/>
    <col min="4358" max="4358" width="0.375" style="1" customWidth="1"/>
    <col min="4359" max="4359" width="12.375" style="1" bestFit="1" customWidth="1"/>
    <col min="4360" max="4606" width="9.375" style="1"/>
    <col min="4607" max="4607" width="12.375" style="1" customWidth="1"/>
    <col min="4608" max="4608" width="34.375" style="1" customWidth="1"/>
    <col min="4609" max="4609" width="2.375" style="1" customWidth="1"/>
    <col min="4610" max="4611" width="8.375" style="1" customWidth="1"/>
    <col min="4612" max="4613" width="17.375" style="1" customWidth="1"/>
    <col min="4614" max="4614" width="0.375" style="1" customWidth="1"/>
    <col min="4615" max="4615" width="12.375" style="1" bestFit="1" customWidth="1"/>
    <col min="4616" max="4862" width="9.375" style="1"/>
    <col min="4863" max="4863" width="12.375" style="1" customWidth="1"/>
    <col min="4864" max="4864" width="34.375" style="1" customWidth="1"/>
    <col min="4865" max="4865" width="2.375" style="1" customWidth="1"/>
    <col min="4866" max="4867" width="8.375" style="1" customWidth="1"/>
    <col min="4868" max="4869" width="17.375" style="1" customWidth="1"/>
    <col min="4870" max="4870" width="0.375" style="1" customWidth="1"/>
    <col min="4871" max="4871" width="12.375" style="1" bestFit="1" customWidth="1"/>
    <col min="4872" max="5118" width="9.375" style="1"/>
    <col min="5119" max="5119" width="12.375" style="1" customWidth="1"/>
    <col min="5120" max="5120" width="34.375" style="1" customWidth="1"/>
    <col min="5121" max="5121" width="2.375" style="1" customWidth="1"/>
    <col min="5122" max="5123" width="8.375" style="1" customWidth="1"/>
    <col min="5124" max="5125" width="17.375" style="1" customWidth="1"/>
    <col min="5126" max="5126" width="0.375" style="1" customWidth="1"/>
    <col min="5127" max="5127" width="12.375" style="1" bestFit="1" customWidth="1"/>
    <col min="5128" max="5374" width="9.375" style="1"/>
    <col min="5375" max="5375" width="12.375" style="1" customWidth="1"/>
    <col min="5376" max="5376" width="34.375" style="1" customWidth="1"/>
    <col min="5377" max="5377" width="2.375" style="1" customWidth="1"/>
    <col min="5378" max="5379" width="8.375" style="1" customWidth="1"/>
    <col min="5380" max="5381" width="17.375" style="1" customWidth="1"/>
    <col min="5382" max="5382" width="0.375" style="1" customWidth="1"/>
    <col min="5383" max="5383" width="12.375" style="1" bestFit="1" customWidth="1"/>
    <col min="5384" max="5630" width="9.375" style="1"/>
    <col min="5631" max="5631" width="12.375" style="1" customWidth="1"/>
    <col min="5632" max="5632" width="34.375" style="1" customWidth="1"/>
    <col min="5633" max="5633" width="2.375" style="1" customWidth="1"/>
    <col min="5634" max="5635" width="8.375" style="1" customWidth="1"/>
    <col min="5636" max="5637" width="17.375" style="1" customWidth="1"/>
    <col min="5638" max="5638" width="0.375" style="1" customWidth="1"/>
    <col min="5639" max="5639" width="12.375" style="1" bestFit="1" customWidth="1"/>
    <col min="5640" max="5886" width="9.375" style="1"/>
    <col min="5887" max="5887" width="12.375" style="1" customWidth="1"/>
    <col min="5888" max="5888" width="34.375" style="1" customWidth="1"/>
    <col min="5889" max="5889" width="2.375" style="1" customWidth="1"/>
    <col min="5890" max="5891" width="8.375" style="1" customWidth="1"/>
    <col min="5892" max="5893" width="17.375" style="1" customWidth="1"/>
    <col min="5894" max="5894" width="0.375" style="1" customWidth="1"/>
    <col min="5895" max="5895" width="12.375" style="1" bestFit="1" customWidth="1"/>
    <col min="5896" max="6142" width="9.375" style="1"/>
    <col min="6143" max="6143" width="12.375" style="1" customWidth="1"/>
    <col min="6144" max="6144" width="34.375" style="1" customWidth="1"/>
    <col min="6145" max="6145" width="2.375" style="1" customWidth="1"/>
    <col min="6146" max="6147" width="8.375" style="1" customWidth="1"/>
    <col min="6148" max="6149" width="17.375" style="1" customWidth="1"/>
    <col min="6150" max="6150" width="0.375" style="1" customWidth="1"/>
    <col min="6151" max="6151" width="12.375" style="1" bestFit="1" customWidth="1"/>
    <col min="6152" max="6398" width="9.375" style="1"/>
    <col min="6399" max="6399" width="12.375" style="1" customWidth="1"/>
    <col min="6400" max="6400" width="34.375" style="1" customWidth="1"/>
    <col min="6401" max="6401" width="2.375" style="1" customWidth="1"/>
    <col min="6402" max="6403" width="8.375" style="1" customWidth="1"/>
    <col min="6404" max="6405" width="17.375" style="1" customWidth="1"/>
    <col min="6406" max="6406" width="0.375" style="1" customWidth="1"/>
    <col min="6407" max="6407" width="12.375" style="1" bestFit="1" customWidth="1"/>
    <col min="6408" max="6654" width="9.375" style="1"/>
    <col min="6655" max="6655" width="12.375" style="1" customWidth="1"/>
    <col min="6656" max="6656" width="34.375" style="1" customWidth="1"/>
    <col min="6657" max="6657" width="2.375" style="1" customWidth="1"/>
    <col min="6658" max="6659" width="8.375" style="1" customWidth="1"/>
    <col min="6660" max="6661" width="17.375" style="1" customWidth="1"/>
    <col min="6662" max="6662" width="0.375" style="1" customWidth="1"/>
    <col min="6663" max="6663" width="12.375" style="1" bestFit="1" customWidth="1"/>
    <col min="6664" max="6910" width="9.375" style="1"/>
    <col min="6911" max="6911" width="12.375" style="1" customWidth="1"/>
    <col min="6912" max="6912" width="34.375" style="1" customWidth="1"/>
    <col min="6913" max="6913" width="2.375" style="1" customWidth="1"/>
    <col min="6914" max="6915" width="8.375" style="1" customWidth="1"/>
    <col min="6916" max="6917" width="17.375" style="1" customWidth="1"/>
    <col min="6918" max="6918" width="0.375" style="1" customWidth="1"/>
    <col min="6919" max="6919" width="12.375" style="1" bestFit="1" customWidth="1"/>
    <col min="6920" max="7166" width="9.375" style="1"/>
    <col min="7167" max="7167" width="12.375" style="1" customWidth="1"/>
    <col min="7168" max="7168" width="34.375" style="1" customWidth="1"/>
    <col min="7169" max="7169" width="2.375" style="1" customWidth="1"/>
    <col min="7170" max="7171" width="8.375" style="1" customWidth="1"/>
    <col min="7172" max="7173" width="17.375" style="1" customWidth="1"/>
    <col min="7174" max="7174" width="0.375" style="1" customWidth="1"/>
    <col min="7175" max="7175" width="12.375" style="1" bestFit="1" customWidth="1"/>
    <col min="7176" max="7422" width="9.375" style="1"/>
    <col min="7423" max="7423" width="12.375" style="1" customWidth="1"/>
    <col min="7424" max="7424" width="34.375" style="1" customWidth="1"/>
    <col min="7425" max="7425" width="2.375" style="1" customWidth="1"/>
    <col min="7426" max="7427" width="8.375" style="1" customWidth="1"/>
    <col min="7428" max="7429" width="17.375" style="1" customWidth="1"/>
    <col min="7430" max="7430" width="0.375" style="1" customWidth="1"/>
    <col min="7431" max="7431" width="12.375" style="1" bestFit="1" customWidth="1"/>
    <col min="7432" max="7678" width="9.375" style="1"/>
    <col min="7679" max="7679" width="12.375" style="1" customWidth="1"/>
    <col min="7680" max="7680" width="34.375" style="1" customWidth="1"/>
    <col min="7681" max="7681" width="2.375" style="1" customWidth="1"/>
    <col min="7682" max="7683" width="8.375" style="1" customWidth="1"/>
    <col min="7684" max="7685" width="17.375" style="1" customWidth="1"/>
    <col min="7686" max="7686" width="0.375" style="1" customWidth="1"/>
    <col min="7687" max="7687" width="12.375" style="1" bestFit="1" customWidth="1"/>
    <col min="7688" max="7934" width="9.375" style="1"/>
    <col min="7935" max="7935" width="12.375" style="1" customWidth="1"/>
    <col min="7936" max="7936" width="34.375" style="1" customWidth="1"/>
    <col min="7937" max="7937" width="2.375" style="1" customWidth="1"/>
    <col min="7938" max="7939" width="8.375" style="1" customWidth="1"/>
    <col min="7940" max="7941" width="17.375" style="1" customWidth="1"/>
    <col min="7942" max="7942" width="0.375" style="1" customWidth="1"/>
    <col min="7943" max="7943" width="12.375" style="1" bestFit="1" customWidth="1"/>
    <col min="7944" max="8190" width="9.375" style="1"/>
    <col min="8191" max="8191" width="12.375" style="1" customWidth="1"/>
    <col min="8192" max="8192" width="34.375" style="1" customWidth="1"/>
    <col min="8193" max="8193" width="2.375" style="1" customWidth="1"/>
    <col min="8194" max="8195" width="8.375" style="1" customWidth="1"/>
    <col min="8196" max="8197" width="17.375" style="1" customWidth="1"/>
    <col min="8198" max="8198" width="0.375" style="1" customWidth="1"/>
    <col min="8199" max="8199" width="12.375" style="1" bestFit="1" customWidth="1"/>
    <col min="8200" max="8446" width="9.375" style="1"/>
    <col min="8447" max="8447" width="12.375" style="1" customWidth="1"/>
    <col min="8448" max="8448" width="34.375" style="1" customWidth="1"/>
    <col min="8449" max="8449" width="2.375" style="1" customWidth="1"/>
    <col min="8450" max="8451" width="8.375" style="1" customWidth="1"/>
    <col min="8452" max="8453" width="17.375" style="1" customWidth="1"/>
    <col min="8454" max="8454" width="0.375" style="1" customWidth="1"/>
    <col min="8455" max="8455" width="12.375" style="1" bestFit="1" customWidth="1"/>
    <col min="8456" max="8702" width="9.375" style="1"/>
    <col min="8703" max="8703" width="12.375" style="1" customWidth="1"/>
    <col min="8704" max="8704" width="34.375" style="1" customWidth="1"/>
    <col min="8705" max="8705" width="2.375" style="1" customWidth="1"/>
    <col min="8706" max="8707" width="8.375" style="1" customWidth="1"/>
    <col min="8708" max="8709" width="17.375" style="1" customWidth="1"/>
    <col min="8710" max="8710" width="0.375" style="1" customWidth="1"/>
    <col min="8711" max="8711" width="12.375" style="1" bestFit="1" customWidth="1"/>
    <col min="8712" max="8958" width="9.375" style="1"/>
    <col min="8959" max="8959" width="12.375" style="1" customWidth="1"/>
    <col min="8960" max="8960" width="34.375" style="1" customWidth="1"/>
    <col min="8961" max="8961" width="2.375" style="1" customWidth="1"/>
    <col min="8962" max="8963" width="8.375" style="1" customWidth="1"/>
    <col min="8964" max="8965" width="17.375" style="1" customWidth="1"/>
    <col min="8966" max="8966" width="0.375" style="1" customWidth="1"/>
    <col min="8967" max="8967" width="12.375" style="1" bestFit="1" customWidth="1"/>
    <col min="8968" max="9214" width="9.375" style="1"/>
    <col min="9215" max="9215" width="12.375" style="1" customWidth="1"/>
    <col min="9216" max="9216" width="34.375" style="1" customWidth="1"/>
    <col min="9217" max="9217" width="2.375" style="1" customWidth="1"/>
    <col min="9218" max="9219" width="8.375" style="1" customWidth="1"/>
    <col min="9220" max="9221" width="17.375" style="1" customWidth="1"/>
    <col min="9222" max="9222" width="0.375" style="1" customWidth="1"/>
    <col min="9223" max="9223" width="12.375" style="1" bestFit="1" customWidth="1"/>
    <col min="9224" max="9470" width="9.375" style="1"/>
    <col min="9471" max="9471" width="12.375" style="1" customWidth="1"/>
    <col min="9472" max="9472" width="34.375" style="1" customWidth="1"/>
    <col min="9473" max="9473" width="2.375" style="1" customWidth="1"/>
    <col min="9474" max="9475" width="8.375" style="1" customWidth="1"/>
    <col min="9476" max="9477" width="17.375" style="1" customWidth="1"/>
    <col min="9478" max="9478" width="0.375" style="1" customWidth="1"/>
    <col min="9479" max="9479" width="12.375" style="1" bestFit="1" customWidth="1"/>
    <col min="9480" max="9726" width="9.375" style="1"/>
    <col min="9727" max="9727" width="12.375" style="1" customWidth="1"/>
    <col min="9728" max="9728" width="34.375" style="1" customWidth="1"/>
    <col min="9729" max="9729" width="2.375" style="1" customWidth="1"/>
    <col min="9730" max="9731" width="8.375" style="1" customWidth="1"/>
    <col min="9732" max="9733" width="17.375" style="1" customWidth="1"/>
    <col min="9734" max="9734" width="0.375" style="1" customWidth="1"/>
    <col min="9735" max="9735" width="12.375" style="1" bestFit="1" customWidth="1"/>
    <col min="9736" max="9982" width="9.375" style="1"/>
    <col min="9983" max="9983" width="12.375" style="1" customWidth="1"/>
    <col min="9984" max="9984" width="34.375" style="1" customWidth="1"/>
    <col min="9985" max="9985" width="2.375" style="1" customWidth="1"/>
    <col min="9986" max="9987" width="8.375" style="1" customWidth="1"/>
    <col min="9988" max="9989" width="17.375" style="1" customWidth="1"/>
    <col min="9990" max="9990" width="0.375" style="1" customWidth="1"/>
    <col min="9991" max="9991" width="12.375" style="1" bestFit="1" customWidth="1"/>
    <col min="9992" max="10238" width="9.375" style="1"/>
    <col min="10239" max="10239" width="12.375" style="1" customWidth="1"/>
    <col min="10240" max="10240" width="34.375" style="1" customWidth="1"/>
    <col min="10241" max="10241" width="2.375" style="1" customWidth="1"/>
    <col min="10242" max="10243" width="8.375" style="1" customWidth="1"/>
    <col min="10244" max="10245" width="17.375" style="1" customWidth="1"/>
    <col min="10246" max="10246" width="0.375" style="1" customWidth="1"/>
    <col min="10247" max="10247" width="12.375" style="1" bestFit="1" customWidth="1"/>
    <col min="10248" max="10494" width="9.375" style="1"/>
    <col min="10495" max="10495" width="12.375" style="1" customWidth="1"/>
    <col min="10496" max="10496" width="34.375" style="1" customWidth="1"/>
    <col min="10497" max="10497" width="2.375" style="1" customWidth="1"/>
    <col min="10498" max="10499" width="8.375" style="1" customWidth="1"/>
    <col min="10500" max="10501" width="17.375" style="1" customWidth="1"/>
    <col min="10502" max="10502" width="0.375" style="1" customWidth="1"/>
    <col min="10503" max="10503" width="12.375" style="1" bestFit="1" customWidth="1"/>
    <col min="10504" max="10750" width="9.375" style="1"/>
    <col min="10751" max="10751" width="12.375" style="1" customWidth="1"/>
    <col min="10752" max="10752" width="34.375" style="1" customWidth="1"/>
    <col min="10753" max="10753" width="2.375" style="1" customWidth="1"/>
    <col min="10754" max="10755" width="8.375" style="1" customWidth="1"/>
    <col min="10756" max="10757" width="17.375" style="1" customWidth="1"/>
    <col min="10758" max="10758" width="0.375" style="1" customWidth="1"/>
    <col min="10759" max="10759" width="12.375" style="1" bestFit="1" customWidth="1"/>
    <col min="10760" max="11006" width="9.375" style="1"/>
    <col min="11007" max="11007" width="12.375" style="1" customWidth="1"/>
    <col min="11008" max="11008" width="34.375" style="1" customWidth="1"/>
    <col min="11009" max="11009" width="2.375" style="1" customWidth="1"/>
    <col min="11010" max="11011" width="8.375" style="1" customWidth="1"/>
    <col min="11012" max="11013" width="17.375" style="1" customWidth="1"/>
    <col min="11014" max="11014" width="0.375" style="1" customWidth="1"/>
    <col min="11015" max="11015" width="12.375" style="1" bestFit="1" customWidth="1"/>
    <col min="11016" max="11262" width="9.375" style="1"/>
    <col min="11263" max="11263" width="12.375" style="1" customWidth="1"/>
    <col min="11264" max="11264" width="34.375" style="1" customWidth="1"/>
    <col min="11265" max="11265" width="2.375" style="1" customWidth="1"/>
    <col min="11266" max="11267" width="8.375" style="1" customWidth="1"/>
    <col min="11268" max="11269" width="17.375" style="1" customWidth="1"/>
    <col min="11270" max="11270" width="0.375" style="1" customWidth="1"/>
    <col min="11271" max="11271" width="12.375" style="1" bestFit="1" customWidth="1"/>
    <col min="11272" max="11518" width="9.375" style="1"/>
    <col min="11519" max="11519" width="12.375" style="1" customWidth="1"/>
    <col min="11520" max="11520" width="34.375" style="1" customWidth="1"/>
    <col min="11521" max="11521" width="2.375" style="1" customWidth="1"/>
    <col min="11522" max="11523" width="8.375" style="1" customWidth="1"/>
    <col min="11524" max="11525" width="17.375" style="1" customWidth="1"/>
    <col min="11526" max="11526" width="0.375" style="1" customWidth="1"/>
    <col min="11527" max="11527" width="12.375" style="1" bestFit="1" customWidth="1"/>
    <col min="11528" max="11774" width="9.375" style="1"/>
    <col min="11775" max="11775" width="12.375" style="1" customWidth="1"/>
    <col min="11776" max="11776" width="34.375" style="1" customWidth="1"/>
    <col min="11777" max="11777" width="2.375" style="1" customWidth="1"/>
    <col min="11778" max="11779" width="8.375" style="1" customWidth="1"/>
    <col min="11780" max="11781" width="17.375" style="1" customWidth="1"/>
    <col min="11782" max="11782" width="0.375" style="1" customWidth="1"/>
    <col min="11783" max="11783" width="12.375" style="1" bestFit="1" customWidth="1"/>
    <col min="11784" max="12030" width="9.375" style="1"/>
    <col min="12031" max="12031" width="12.375" style="1" customWidth="1"/>
    <col min="12032" max="12032" width="34.375" style="1" customWidth="1"/>
    <col min="12033" max="12033" width="2.375" style="1" customWidth="1"/>
    <col min="12034" max="12035" width="8.375" style="1" customWidth="1"/>
    <col min="12036" max="12037" width="17.375" style="1" customWidth="1"/>
    <col min="12038" max="12038" width="0.375" style="1" customWidth="1"/>
    <col min="12039" max="12039" width="12.375" style="1" bestFit="1" customWidth="1"/>
    <col min="12040" max="12286" width="9.375" style="1"/>
    <col min="12287" max="12287" width="12.375" style="1" customWidth="1"/>
    <col min="12288" max="12288" width="34.375" style="1" customWidth="1"/>
    <col min="12289" max="12289" width="2.375" style="1" customWidth="1"/>
    <col min="12290" max="12291" width="8.375" style="1" customWidth="1"/>
    <col min="12292" max="12293" width="17.375" style="1" customWidth="1"/>
    <col min="12294" max="12294" width="0.375" style="1" customWidth="1"/>
    <col min="12295" max="12295" width="12.375" style="1" bestFit="1" customWidth="1"/>
    <col min="12296" max="12542" width="9.375" style="1"/>
    <col min="12543" max="12543" width="12.375" style="1" customWidth="1"/>
    <col min="12544" max="12544" width="34.375" style="1" customWidth="1"/>
    <col min="12545" max="12545" width="2.375" style="1" customWidth="1"/>
    <col min="12546" max="12547" width="8.375" style="1" customWidth="1"/>
    <col min="12548" max="12549" width="17.375" style="1" customWidth="1"/>
    <col min="12550" max="12550" width="0.375" style="1" customWidth="1"/>
    <col min="12551" max="12551" width="12.375" style="1" bestFit="1" customWidth="1"/>
    <col min="12552" max="12798" width="9.375" style="1"/>
    <col min="12799" max="12799" width="12.375" style="1" customWidth="1"/>
    <col min="12800" max="12800" width="34.375" style="1" customWidth="1"/>
    <col min="12801" max="12801" width="2.375" style="1" customWidth="1"/>
    <col min="12802" max="12803" width="8.375" style="1" customWidth="1"/>
    <col min="12804" max="12805" width="17.375" style="1" customWidth="1"/>
    <col min="12806" max="12806" width="0.375" style="1" customWidth="1"/>
    <col min="12807" max="12807" width="12.375" style="1" bestFit="1" customWidth="1"/>
    <col min="12808" max="13054" width="9.375" style="1"/>
    <col min="13055" max="13055" width="12.375" style="1" customWidth="1"/>
    <col min="13056" max="13056" width="34.375" style="1" customWidth="1"/>
    <col min="13057" max="13057" width="2.375" style="1" customWidth="1"/>
    <col min="13058" max="13059" width="8.375" style="1" customWidth="1"/>
    <col min="13060" max="13061" width="17.375" style="1" customWidth="1"/>
    <col min="13062" max="13062" width="0.375" style="1" customWidth="1"/>
    <col min="13063" max="13063" width="12.375" style="1" bestFit="1" customWidth="1"/>
    <col min="13064" max="13310" width="9.375" style="1"/>
    <col min="13311" max="13311" width="12.375" style="1" customWidth="1"/>
    <col min="13312" max="13312" width="34.375" style="1" customWidth="1"/>
    <col min="13313" max="13313" width="2.375" style="1" customWidth="1"/>
    <col min="13314" max="13315" width="8.375" style="1" customWidth="1"/>
    <col min="13316" max="13317" width="17.375" style="1" customWidth="1"/>
    <col min="13318" max="13318" width="0.375" style="1" customWidth="1"/>
    <col min="13319" max="13319" width="12.375" style="1" bestFit="1" customWidth="1"/>
    <col min="13320" max="13566" width="9.375" style="1"/>
    <col min="13567" max="13567" width="12.375" style="1" customWidth="1"/>
    <col min="13568" max="13568" width="34.375" style="1" customWidth="1"/>
    <col min="13569" max="13569" width="2.375" style="1" customWidth="1"/>
    <col min="13570" max="13571" width="8.375" style="1" customWidth="1"/>
    <col min="13572" max="13573" width="17.375" style="1" customWidth="1"/>
    <col min="13574" max="13574" width="0.375" style="1" customWidth="1"/>
    <col min="13575" max="13575" width="12.375" style="1" bestFit="1" customWidth="1"/>
    <col min="13576" max="13822" width="9.375" style="1"/>
    <col min="13823" max="13823" width="12.375" style="1" customWidth="1"/>
    <col min="13824" max="13824" width="34.375" style="1" customWidth="1"/>
    <col min="13825" max="13825" width="2.375" style="1" customWidth="1"/>
    <col min="13826" max="13827" width="8.375" style="1" customWidth="1"/>
    <col min="13828" max="13829" width="17.375" style="1" customWidth="1"/>
    <col min="13830" max="13830" width="0.375" style="1" customWidth="1"/>
    <col min="13831" max="13831" width="12.375" style="1" bestFit="1" customWidth="1"/>
    <col min="13832" max="14078" width="9.375" style="1"/>
    <col min="14079" max="14079" width="12.375" style="1" customWidth="1"/>
    <col min="14080" max="14080" width="34.375" style="1" customWidth="1"/>
    <col min="14081" max="14081" width="2.375" style="1" customWidth="1"/>
    <col min="14082" max="14083" width="8.375" style="1" customWidth="1"/>
    <col min="14084" max="14085" width="17.375" style="1" customWidth="1"/>
    <col min="14086" max="14086" width="0.375" style="1" customWidth="1"/>
    <col min="14087" max="14087" width="12.375" style="1" bestFit="1" customWidth="1"/>
    <col min="14088" max="14334" width="9.375" style="1"/>
    <col min="14335" max="14335" width="12.375" style="1" customWidth="1"/>
    <col min="14336" max="14336" width="34.375" style="1" customWidth="1"/>
    <col min="14337" max="14337" width="2.375" style="1" customWidth="1"/>
    <col min="14338" max="14339" width="8.375" style="1" customWidth="1"/>
    <col min="14340" max="14341" width="17.375" style="1" customWidth="1"/>
    <col min="14342" max="14342" width="0.375" style="1" customWidth="1"/>
    <col min="14343" max="14343" width="12.375" style="1" bestFit="1" customWidth="1"/>
    <col min="14344" max="14590" width="9.375" style="1"/>
    <col min="14591" max="14591" width="12.375" style="1" customWidth="1"/>
    <col min="14592" max="14592" width="34.375" style="1" customWidth="1"/>
    <col min="14593" max="14593" width="2.375" style="1" customWidth="1"/>
    <col min="14594" max="14595" width="8.375" style="1" customWidth="1"/>
    <col min="14596" max="14597" width="17.375" style="1" customWidth="1"/>
    <col min="14598" max="14598" width="0.375" style="1" customWidth="1"/>
    <col min="14599" max="14599" width="12.375" style="1" bestFit="1" customWidth="1"/>
    <col min="14600" max="14846" width="9.375" style="1"/>
    <col min="14847" max="14847" width="12.375" style="1" customWidth="1"/>
    <col min="14848" max="14848" width="34.375" style="1" customWidth="1"/>
    <col min="14849" max="14849" width="2.375" style="1" customWidth="1"/>
    <col min="14850" max="14851" width="8.375" style="1" customWidth="1"/>
    <col min="14852" max="14853" width="17.375" style="1" customWidth="1"/>
    <col min="14854" max="14854" width="0.375" style="1" customWidth="1"/>
    <col min="14855" max="14855" width="12.375" style="1" bestFit="1" customWidth="1"/>
    <col min="14856" max="15102" width="9.375" style="1"/>
    <col min="15103" max="15103" width="12.375" style="1" customWidth="1"/>
    <col min="15104" max="15104" width="34.375" style="1" customWidth="1"/>
    <col min="15105" max="15105" width="2.375" style="1" customWidth="1"/>
    <col min="15106" max="15107" width="8.375" style="1" customWidth="1"/>
    <col min="15108" max="15109" width="17.375" style="1" customWidth="1"/>
    <col min="15110" max="15110" width="0.375" style="1" customWidth="1"/>
    <col min="15111" max="15111" width="12.375" style="1" bestFit="1" customWidth="1"/>
    <col min="15112" max="15358" width="9.375" style="1"/>
    <col min="15359" max="15359" width="12.375" style="1" customWidth="1"/>
    <col min="15360" max="15360" width="34.375" style="1" customWidth="1"/>
    <col min="15361" max="15361" width="2.375" style="1" customWidth="1"/>
    <col min="15362" max="15363" width="8.375" style="1" customWidth="1"/>
    <col min="15364" max="15365" width="17.375" style="1" customWidth="1"/>
    <col min="15366" max="15366" width="0.375" style="1" customWidth="1"/>
    <col min="15367" max="15367" width="12.375" style="1" bestFit="1" customWidth="1"/>
    <col min="15368" max="15614" width="9.375" style="1"/>
    <col min="15615" max="15615" width="12.375" style="1" customWidth="1"/>
    <col min="15616" max="15616" width="34.375" style="1" customWidth="1"/>
    <col min="15617" max="15617" width="2.375" style="1" customWidth="1"/>
    <col min="15618" max="15619" width="8.375" style="1" customWidth="1"/>
    <col min="15620" max="15621" width="17.375" style="1" customWidth="1"/>
    <col min="15622" max="15622" width="0.375" style="1" customWidth="1"/>
    <col min="15623" max="15623" width="12.375" style="1" bestFit="1" customWidth="1"/>
    <col min="15624" max="15870" width="9.375" style="1"/>
    <col min="15871" max="15871" width="12.375" style="1" customWidth="1"/>
    <col min="15872" max="15872" width="34.375" style="1" customWidth="1"/>
    <col min="15873" max="15873" width="2.375" style="1" customWidth="1"/>
    <col min="15874" max="15875" width="8.375" style="1" customWidth="1"/>
    <col min="15876" max="15877" width="17.375" style="1" customWidth="1"/>
    <col min="15878" max="15878" width="0.375" style="1" customWidth="1"/>
    <col min="15879" max="15879" width="12.375" style="1" bestFit="1" customWidth="1"/>
    <col min="15880" max="16126" width="9.375" style="1"/>
    <col min="16127" max="16127" width="12.375" style="1" customWidth="1"/>
    <col min="16128" max="16128" width="34.375" style="1" customWidth="1"/>
    <col min="16129" max="16129" width="2.375" style="1" customWidth="1"/>
    <col min="16130" max="16131" width="8.375" style="1" customWidth="1"/>
    <col min="16132" max="16133" width="17.375" style="1" customWidth="1"/>
    <col min="16134" max="16134" width="0.375" style="1" customWidth="1"/>
    <col min="16135" max="16135" width="12.375" style="1" bestFit="1" customWidth="1"/>
    <col min="16136" max="16384" width="9.375" style="1"/>
  </cols>
  <sheetData>
    <row r="1" spans="2:12" ht="19.5" customHeight="1" x14ac:dyDescent="0.2">
      <c r="B1" s="39" t="str">
        <f>'التدفقات النقدية'!B1:E1</f>
        <v>شركة أعمال النسيج للتجارة</v>
      </c>
      <c r="C1" s="39"/>
      <c r="D1" s="208"/>
      <c r="E1" s="61"/>
      <c r="F1" s="61"/>
      <c r="G1" s="142"/>
      <c r="H1" s="61"/>
      <c r="I1" s="61"/>
      <c r="J1" s="61"/>
    </row>
    <row r="2" spans="2:12" ht="19.5" customHeight="1" x14ac:dyDescent="0.2">
      <c r="B2" s="45" t="str">
        <f>'التدفقات النقدية'!B2:E2</f>
        <v>شركة ذات مسئولية محدودة - شركة شخص واحد</v>
      </c>
      <c r="C2" s="45"/>
      <c r="D2" s="208"/>
      <c r="E2" s="61"/>
      <c r="F2" s="61"/>
      <c r="G2" s="142"/>
      <c r="H2" s="61"/>
      <c r="I2" s="61"/>
      <c r="J2" s="61"/>
    </row>
    <row r="3" spans="2:12" ht="19.5" customHeight="1" x14ac:dyDescent="0.2">
      <c r="B3" s="227" t="s">
        <v>164</v>
      </c>
      <c r="C3" s="63"/>
      <c r="D3" s="117"/>
      <c r="E3" s="117"/>
      <c r="F3" s="117"/>
      <c r="G3" s="129"/>
      <c r="H3" s="113"/>
      <c r="I3" s="92"/>
      <c r="J3" s="113"/>
    </row>
    <row r="4" spans="2:12" ht="19.5" customHeight="1" x14ac:dyDescent="0.2">
      <c r="B4" s="151" t="s">
        <v>22</v>
      </c>
      <c r="C4" s="151"/>
      <c r="D4" s="209"/>
      <c r="E4" s="62"/>
      <c r="F4" s="62"/>
      <c r="G4" s="130"/>
      <c r="H4" s="113"/>
      <c r="I4" s="92"/>
      <c r="J4" s="113"/>
    </row>
    <row r="5" spans="2:12" s="13" customFormat="1" ht="35.450000000000003" customHeight="1" x14ac:dyDescent="0.2">
      <c r="B5" s="9"/>
      <c r="C5" s="35"/>
      <c r="D5" s="210"/>
      <c r="E5" s="35"/>
      <c r="F5" s="35"/>
      <c r="G5" s="143"/>
      <c r="H5" s="9"/>
      <c r="I5" s="12"/>
      <c r="J5" s="12"/>
      <c r="K5" s="5"/>
      <c r="L5" s="34"/>
    </row>
    <row r="6" spans="2:12" s="13" customFormat="1" ht="19.149999999999999" customHeight="1" x14ac:dyDescent="0.2">
      <c r="B6" s="35"/>
      <c r="C6" s="35"/>
      <c r="D6" s="327" t="s">
        <v>126</v>
      </c>
      <c r="E6" s="35"/>
      <c r="F6" s="327" t="s">
        <v>127</v>
      </c>
      <c r="G6" s="143"/>
      <c r="H6" s="35"/>
      <c r="I6" s="12"/>
      <c r="J6" s="12"/>
      <c r="K6" s="34"/>
      <c r="L6" s="34"/>
    </row>
    <row r="7" spans="2:12" s="13" customFormat="1" ht="21" customHeight="1" x14ac:dyDescent="0.2">
      <c r="B7" s="114" t="s">
        <v>32</v>
      </c>
      <c r="C7" s="114"/>
      <c r="D7" s="328"/>
      <c r="E7" s="50"/>
      <c r="F7" s="328"/>
      <c r="G7" s="136" t="s">
        <v>57</v>
      </c>
      <c r="K7" s="5"/>
      <c r="L7" s="34"/>
    </row>
    <row r="8" spans="2:12" s="13" customFormat="1" ht="12" customHeight="1" x14ac:dyDescent="0.2">
      <c r="B8" s="123"/>
      <c r="C8" s="123"/>
      <c r="D8" s="212"/>
      <c r="E8" s="123"/>
      <c r="F8" s="212"/>
      <c r="G8" s="137" t="s">
        <v>58</v>
      </c>
      <c r="K8" s="34"/>
      <c r="L8" s="34"/>
    </row>
    <row r="9" spans="2:12" s="13" customFormat="1" ht="21" customHeight="1" x14ac:dyDescent="0.2">
      <c r="B9" s="123" t="s">
        <v>49</v>
      </c>
      <c r="C9" s="123"/>
      <c r="D9" s="100">
        <v>2068</v>
      </c>
      <c r="E9" s="123"/>
      <c r="F9" s="100">
        <v>30773</v>
      </c>
      <c r="G9" s="100">
        <v>60924</v>
      </c>
      <c r="K9" s="34"/>
      <c r="L9" s="34"/>
    </row>
    <row r="10" spans="2:12" s="13" customFormat="1" ht="27.75" customHeight="1" thickBot="1" x14ac:dyDescent="0.25">
      <c r="B10" s="50"/>
      <c r="C10" s="123"/>
      <c r="D10" s="213">
        <f>SUM(D9:D9)</f>
        <v>2068</v>
      </c>
      <c r="E10" s="50"/>
      <c r="F10" s="213">
        <f>SUM(F9:F9)</f>
        <v>30773</v>
      </c>
      <c r="G10" s="103">
        <f>SUM(G9:G9)</f>
        <v>60924</v>
      </c>
      <c r="K10" s="5"/>
      <c r="L10" s="34"/>
    </row>
    <row r="11" spans="2:12" s="13" customFormat="1" ht="19.149999999999999" customHeight="1" thickTop="1" x14ac:dyDescent="0.2">
      <c r="B11" s="123"/>
      <c r="C11" s="123"/>
      <c r="D11" s="214"/>
      <c r="E11" s="123"/>
      <c r="F11" s="214"/>
      <c r="G11" s="115"/>
      <c r="K11" s="34"/>
      <c r="L11" s="34"/>
    </row>
    <row r="12" spans="2:12" s="13" customFormat="1" ht="46.15" customHeight="1" x14ac:dyDescent="0.2">
      <c r="B12" s="147" t="s">
        <v>71</v>
      </c>
      <c r="C12" s="123"/>
      <c r="D12" s="214"/>
      <c r="E12" s="50"/>
      <c r="F12" s="214"/>
      <c r="G12" s="115"/>
      <c r="K12" s="34"/>
      <c r="L12" s="34"/>
    </row>
    <row r="13" spans="2:12" s="13" customFormat="1" ht="19.149999999999999" customHeight="1" x14ac:dyDescent="0.2">
      <c r="B13" s="147"/>
      <c r="C13" s="262"/>
      <c r="D13" s="327" t="s">
        <v>126</v>
      </c>
      <c r="E13" s="35"/>
      <c r="F13" s="327" t="s">
        <v>127</v>
      </c>
      <c r="G13" s="115"/>
      <c r="K13" s="34"/>
      <c r="L13" s="34"/>
    </row>
    <row r="14" spans="2:12" ht="17.45" customHeight="1" x14ac:dyDescent="0.2">
      <c r="C14" s="147"/>
      <c r="D14" s="328"/>
      <c r="E14" s="262"/>
      <c r="F14" s="328"/>
      <c r="G14" s="136" t="s">
        <v>57</v>
      </c>
    </row>
    <row r="15" spans="2:12" ht="31.5" customHeight="1" x14ac:dyDescent="0.2">
      <c r="B15" s="1" t="s">
        <v>128</v>
      </c>
      <c r="C15" s="147"/>
      <c r="D15" s="100">
        <v>209357</v>
      </c>
      <c r="E15" s="35"/>
      <c r="F15" s="100">
        <v>126672</v>
      </c>
      <c r="G15" s="136"/>
    </row>
    <row r="16" spans="2:12" ht="31.5" customHeight="1" x14ac:dyDescent="0.2">
      <c r="B16" s="1" t="s">
        <v>129</v>
      </c>
      <c r="C16" s="147"/>
      <c r="D16" s="100">
        <v>0</v>
      </c>
      <c r="E16" s="35"/>
      <c r="F16" s="100">
        <v>6638</v>
      </c>
      <c r="G16" s="136"/>
    </row>
    <row r="17" spans="2:11" ht="31.5" customHeight="1" x14ac:dyDescent="0.2">
      <c r="B17" s="51" t="s">
        <v>130</v>
      </c>
      <c r="C17" s="51"/>
      <c r="D17" s="100">
        <v>3332</v>
      </c>
      <c r="E17" s="51"/>
      <c r="F17" s="100">
        <v>2120</v>
      </c>
      <c r="G17" s="100">
        <v>72013</v>
      </c>
    </row>
    <row r="18" spans="2:11" ht="27" customHeight="1" thickBot="1" x14ac:dyDescent="0.25">
      <c r="B18" s="52"/>
      <c r="C18" s="93"/>
      <c r="D18" s="213">
        <f>SUM(D15:D17)</f>
        <v>212689</v>
      </c>
      <c r="E18" s="93"/>
      <c r="F18" s="213">
        <f>SUM(F15:F17)</f>
        <v>135430</v>
      </c>
      <c r="G18" s="103">
        <f>SUM(G17:G17)</f>
        <v>72013</v>
      </c>
      <c r="K18" s="193"/>
    </row>
    <row r="19" spans="2:11" ht="14.25" customHeight="1" thickTop="1" x14ac:dyDescent="0.2">
      <c r="B19" s="93"/>
      <c r="C19" s="93"/>
      <c r="D19" s="214"/>
      <c r="E19" s="93"/>
      <c r="F19" s="90"/>
      <c r="G19" s="115"/>
    </row>
    <row r="20" spans="2:11" ht="14.25" customHeight="1" x14ac:dyDescent="0.2">
      <c r="B20" s="93"/>
      <c r="C20" s="93"/>
      <c r="D20" s="214"/>
      <c r="E20" s="93"/>
      <c r="F20" s="90"/>
      <c r="G20" s="115"/>
    </row>
    <row r="21" spans="2:11" ht="14.25" customHeight="1" x14ac:dyDescent="0.2">
      <c r="B21" s="93"/>
      <c r="C21" s="93"/>
      <c r="D21" s="214"/>
      <c r="E21" s="93"/>
      <c r="F21" s="90"/>
      <c r="G21" s="115"/>
    </row>
    <row r="22" spans="2:11" ht="14.25" customHeight="1" x14ac:dyDescent="0.2">
      <c r="B22" s="93"/>
      <c r="C22" s="93"/>
      <c r="D22" s="214"/>
      <c r="E22" s="93"/>
      <c r="F22" s="90"/>
      <c r="G22" s="115"/>
    </row>
    <row r="23" spans="2:11" ht="14.25" customHeight="1" x14ac:dyDescent="0.2">
      <c r="B23" s="93"/>
      <c r="C23" s="93"/>
      <c r="D23" s="214"/>
      <c r="E23" s="93"/>
      <c r="F23" s="90"/>
      <c r="G23" s="115"/>
    </row>
    <row r="24" spans="2:11" ht="14.25" customHeight="1" x14ac:dyDescent="0.2">
      <c r="B24" s="93"/>
      <c r="C24" s="93"/>
      <c r="D24" s="214"/>
      <c r="E24" s="93"/>
      <c r="F24" s="90"/>
      <c r="G24" s="115"/>
    </row>
    <row r="25" spans="2:11" ht="14.25" customHeight="1" x14ac:dyDescent="0.2">
      <c r="B25" s="93"/>
      <c r="C25" s="93"/>
      <c r="D25" s="214"/>
      <c r="E25" s="93"/>
      <c r="F25" s="90"/>
      <c r="G25" s="115"/>
    </row>
    <row r="26" spans="2:11" ht="14.25" customHeight="1" x14ac:dyDescent="0.2">
      <c r="B26" s="93"/>
      <c r="C26" s="93"/>
      <c r="D26" s="214"/>
      <c r="E26" s="93"/>
      <c r="F26" s="90"/>
      <c r="G26" s="115"/>
    </row>
    <row r="27" spans="2:11" ht="14.25" customHeight="1" x14ac:dyDescent="0.2">
      <c r="B27" s="93"/>
      <c r="C27" s="93"/>
      <c r="D27" s="214"/>
      <c r="E27" s="93"/>
      <c r="F27" s="90"/>
      <c r="G27" s="115"/>
    </row>
    <row r="28" spans="2:11" ht="14.25" customHeight="1" x14ac:dyDescent="0.2">
      <c r="B28" s="93"/>
      <c r="C28" s="93"/>
      <c r="D28" s="214"/>
      <c r="E28" s="93"/>
      <c r="F28" s="90"/>
      <c r="G28" s="115"/>
    </row>
    <row r="29" spans="2:11" ht="24.75" customHeight="1" x14ac:dyDescent="0.2">
      <c r="B29" s="93"/>
      <c r="C29" s="93"/>
      <c r="D29" s="214"/>
      <c r="E29" s="93"/>
      <c r="F29" s="90"/>
      <c r="G29" s="115"/>
    </row>
    <row r="30" spans="2:11" ht="14.25" customHeight="1" x14ac:dyDescent="0.2">
      <c r="B30" s="93"/>
      <c r="C30" s="93"/>
      <c r="D30" s="214"/>
      <c r="E30" s="93"/>
      <c r="F30" s="90"/>
      <c r="G30" s="115"/>
    </row>
    <row r="31" spans="2:11" ht="20.25" customHeight="1" x14ac:dyDescent="0.2">
      <c r="C31" s="104"/>
      <c r="F31" s="90"/>
      <c r="G31" s="115"/>
    </row>
    <row r="32" spans="2:11" ht="20.25" customHeight="1" x14ac:dyDescent="0.2">
      <c r="C32" s="106"/>
      <c r="F32" s="90"/>
      <c r="G32" s="115"/>
    </row>
    <row r="33" spans="1:11" ht="20.25" customHeight="1" x14ac:dyDescent="0.2">
      <c r="C33" s="169"/>
      <c r="F33" s="90"/>
      <c r="G33" s="115"/>
    </row>
    <row r="34" spans="1:11" ht="12" customHeight="1" x14ac:dyDescent="0.2">
      <c r="C34" s="146"/>
      <c r="D34" s="217"/>
      <c r="E34" s="93"/>
      <c r="F34" s="90"/>
      <c r="G34" s="115"/>
    </row>
    <row r="35" spans="1:11" ht="15" customHeight="1" x14ac:dyDescent="0.2">
      <c r="B35" s="161"/>
      <c r="C35" s="161"/>
      <c r="D35" s="218"/>
      <c r="E35" s="161"/>
      <c r="F35" s="157"/>
      <c r="G35" s="115"/>
    </row>
    <row r="36" spans="1:11" ht="35.25" customHeight="1" x14ac:dyDescent="0.2">
      <c r="B36" s="157"/>
      <c r="C36" s="157"/>
      <c r="D36" s="219"/>
      <c r="E36" s="157"/>
      <c r="F36" s="157"/>
      <c r="G36" s="115"/>
    </row>
    <row r="37" spans="1:11" ht="20.25" customHeight="1" x14ac:dyDescent="0.2">
      <c r="A37" s="326">
        <v>17</v>
      </c>
      <c r="B37" s="326"/>
      <c r="C37" s="326"/>
      <c r="D37" s="326"/>
      <c r="E37" s="326"/>
      <c r="F37" s="326"/>
      <c r="G37" s="326"/>
    </row>
    <row r="38" spans="1:11" ht="18" customHeight="1" x14ac:dyDescent="0.2"/>
    <row r="39" spans="1:11" ht="18" customHeight="1" x14ac:dyDescent="0.2">
      <c r="A39" s="116"/>
      <c r="B39" s="116"/>
      <c r="C39" s="116"/>
      <c r="D39" s="221"/>
      <c r="E39" s="116"/>
      <c r="F39" s="116"/>
      <c r="G39" s="145"/>
      <c r="H39" s="116"/>
      <c r="I39" s="116"/>
      <c r="J39" s="116"/>
      <c r="K39" s="116"/>
    </row>
  </sheetData>
  <customSheetViews>
    <customSheetView guid="{C4C54333-0C8B-484B-8210-F3D7E510C081}" scale="175" showGridLines="0" topLeftCell="A49">
      <selection activeCell="D11" sqref="D11"/>
      <pageMargins left="0.78740157480314965" right="0.19685039370078741" top="0.39370078740157483" bottom="0" header="0" footer="0"/>
      <printOptions horizontalCentered="1"/>
      <pageSetup paperSize="9" firstPageNumber="5" orientation="portrait" useFirstPageNumber="1" r:id="rId1"/>
      <headerFooter alignWithMargins="0">
        <oddFooter>&amp;Cصفحة &amp;P من &amp;N</oddFooter>
      </headerFooter>
    </customSheetView>
  </customSheetViews>
  <mergeCells count="5">
    <mergeCell ref="A37:G37"/>
    <mergeCell ref="D6:D7"/>
    <mergeCell ref="D13:D14"/>
    <mergeCell ref="F6:F7"/>
    <mergeCell ref="F13:F14"/>
  </mergeCells>
  <printOptions horizontalCentered="1"/>
  <pageMargins left="0.39370078740157483" right="0.7" top="0.62992125984251968" bottom="0" header="0" footer="0"/>
  <pageSetup paperSize="9" firstPageNumber="5" orientation="portrait" useFirstPageNumber="1" r:id="rId2"/>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sheetPr>
  <dimension ref="A1:J36"/>
  <sheetViews>
    <sheetView rightToLeft="1" topLeftCell="A9" zoomScale="94" zoomScaleNormal="94" zoomScaleSheetLayoutView="100" workbookViewId="0">
      <selection activeCell="H9" sqref="H9"/>
    </sheetView>
  </sheetViews>
  <sheetFormatPr defaultColWidth="9.125" defaultRowHeight="20.25" x14ac:dyDescent="0.5"/>
  <cols>
    <col min="1" max="1" width="4.375" style="185" customWidth="1"/>
    <col min="2" max="2" width="26.75" style="185" customWidth="1"/>
    <col min="3" max="3" width="1.75" style="184" customWidth="1"/>
    <col min="4" max="4" width="11" style="184" customWidth="1"/>
    <col min="5" max="5" width="1.125" style="184" customWidth="1"/>
    <col min="6" max="6" width="13.125" style="184" customWidth="1"/>
    <col min="7" max="7" width="0.875" style="184" customWidth="1"/>
    <col min="8" max="8" width="13.375" style="184" customWidth="1"/>
    <col min="9" max="9" width="3.125" style="172" bestFit="1" customWidth="1"/>
    <col min="10" max="10" width="9.125" style="184"/>
    <col min="11" max="16384" width="9.125" style="185"/>
  </cols>
  <sheetData>
    <row r="1" spans="1:10" s="174" customFormat="1" ht="20.100000000000001" customHeight="1" x14ac:dyDescent="0.5">
      <c r="A1" s="170" t="str">
        <f>'المركز المالي (2)'!A1</f>
        <v>شركة أعمال النسيج للتجارة</v>
      </c>
      <c r="B1" s="170"/>
      <c r="C1" s="171"/>
      <c r="D1" s="171"/>
      <c r="E1" s="171"/>
      <c r="F1" s="171"/>
      <c r="G1" s="171"/>
      <c r="H1" s="171"/>
      <c r="I1" s="172"/>
      <c r="J1" s="173"/>
    </row>
    <row r="2" spans="1:10" s="174" customFormat="1" ht="20.100000000000001" customHeight="1" x14ac:dyDescent="0.5">
      <c r="A2" s="175" t="str">
        <f>'المركز المالي (2)'!A2</f>
        <v>شركة ذات مسئولية محدودة - شركة شخص واحد</v>
      </c>
      <c r="B2" s="175"/>
      <c r="C2" s="171"/>
      <c r="D2" s="171"/>
      <c r="E2" s="171"/>
      <c r="F2" s="171"/>
      <c r="G2" s="171"/>
      <c r="H2" s="171"/>
      <c r="I2" s="172"/>
      <c r="J2" s="173"/>
    </row>
    <row r="3" spans="1:10" s="174" customFormat="1" ht="20.100000000000001" customHeight="1" x14ac:dyDescent="0.5">
      <c r="A3" s="183" t="s">
        <v>161</v>
      </c>
      <c r="B3" s="183"/>
      <c r="C3" s="183"/>
      <c r="D3" s="183"/>
      <c r="E3" s="183"/>
      <c r="F3" s="171"/>
      <c r="G3" s="171"/>
      <c r="H3" s="171"/>
      <c r="I3" s="172"/>
      <c r="J3" s="173"/>
    </row>
    <row r="4" spans="1:10" s="174" customFormat="1" ht="20.100000000000001" customHeight="1" x14ac:dyDescent="0.5">
      <c r="A4" s="188" t="str">
        <f>'التدفقات النقدية'!B5</f>
        <v>(جميع المبالغ بالريال السعودي)</v>
      </c>
      <c r="B4" s="176"/>
      <c r="C4" s="177"/>
      <c r="D4" s="177"/>
      <c r="E4" s="177"/>
      <c r="F4" s="177"/>
      <c r="G4" s="177"/>
      <c r="H4" s="177"/>
      <c r="I4" s="172"/>
      <c r="J4" s="173"/>
    </row>
    <row r="5" spans="1:10" s="174" customFormat="1" ht="5.25" customHeight="1" x14ac:dyDescent="0.2">
      <c r="C5" s="173"/>
      <c r="D5" s="173"/>
      <c r="E5" s="173"/>
      <c r="F5" s="173"/>
      <c r="G5" s="173"/>
      <c r="H5" s="173"/>
      <c r="I5" s="179"/>
      <c r="J5" s="173"/>
    </row>
    <row r="6" spans="1:10" s="183" customFormat="1" x14ac:dyDescent="0.5">
      <c r="A6" s="182">
        <v>7</v>
      </c>
      <c r="B6" s="187" t="s">
        <v>86</v>
      </c>
      <c r="C6" s="181"/>
      <c r="D6" s="180" t="s">
        <v>131</v>
      </c>
      <c r="E6" s="181"/>
      <c r="F6" s="180" t="s">
        <v>134</v>
      </c>
      <c r="G6" s="181"/>
      <c r="H6" s="180" t="s">
        <v>72</v>
      </c>
      <c r="I6" s="178"/>
      <c r="J6" s="182"/>
    </row>
    <row r="7" spans="1:10" ht="22.5" customHeight="1" x14ac:dyDescent="0.5">
      <c r="A7" s="337" t="s">
        <v>73</v>
      </c>
      <c r="B7" s="337"/>
      <c r="C7" s="175"/>
      <c r="D7" s="175"/>
      <c r="E7" s="175"/>
      <c r="F7" s="175"/>
      <c r="G7" s="175"/>
      <c r="H7" s="175"/>
      <c r="I7" s="178"/>
    </row>
    <row r="8" spans="1:10" ht="22.5" customHeight="1" x14ac:dyDescent="0.5">
      <c r="A8" s="333" t="s">
        <v>188</v>
      </c>
      <c r="B8" s="333"/>
      <c r="C8" s="175"/>
      <c r="D8" s="175">
        <v>17000</v>
      </c>
      <c r="E8" s="175"/>
      <c r="F8" s="175">
        <v>1740</v>
      </c>
      <c r="G8" s="175"/>
      <c r="H8" s="170">
        <f>SUM(C8:F8)</f>
        <v>18740</v>
      </c>
      <c r="I8" s="178"/>
    </row>
    <row r="9" spans="1:10" ht="22.5" customHeight="1" x14ac:dyDescent="0.5">
      <c r="A9" s="333" t="s">
        <v>74</v>
      </c>
      <c r="B9" s="333"/>
      <c r="C9" s="289"/>
      <c r="D9" s="175">
        <v>0</v>
      </c>
      <c r="E9" s="289"/>
      <c r="F9" s="175">
        <v>0</v>
      </c>
      <c r="G9" s="175"/>
      <c r="H9" s="170">
        <f>SUM(C9:G9)</f>
        <v>0</v>
      </c>
      <c r="I9" s="178"/>
    </row>
    <row r="10" spans="1:10" ht="22.5" customHeight="1" x14ac:dyDescent="0.5">
      <c r="A10" s="333" t="s">
        <v>132</v>
      </c>
      <c r="B10" s="333"/>
      <c r="C10" s="290"/>
      <c r="D10" s="253">
        <f>SUM(D8:D9)</f>
        <v>17000</v>
      </c>
      <c r="E10" s="290"/>
      <c r="F10" s="253">
        <f>SUM(F8:F9)</f>
        <v>1740</v>
      </c>
      <c r="G10" s="254"/>
      <c r="H10" s="253">
        <f>SUM(H8:H9)</f>
        <v>18740</v>
      </c>
      <c r="I10" s="178"/>
    </row>
    <row r="11" spans="1:10" ht="21" customHeight="1" x14ac:dyDescent="0.5">
      <c r="A11" s="332" t="s">
        <v>75</v>
      </c>
      <c r="B11" s="332"/>
      <c r="C11" s="225"/>
      <c r="D11" s="225"/>
      <c r="E11" s="225"/>
      <c r="F11" s="225"/>
      <c r="G11" s="225"/>
      <c r="H11" s="225"/>
      <c r="I11" s="178"/>
    </row>
    <row r="12" spans="1:10" ht="21" customHeight="1" x14ac:dyDescent="0.5">
      <c r="A12" s="333" t="s">
        <v>189</v>
      </c>
      <c r="B12" s="333"/>
      <c r="C12" s="225"/>
      <c r="D12" s="225">
        <v>12850</v>
      </c>
      <c r="E12" s="225"/>
      <c r="F12" s="225">
        <v>150</v>
      </c>
      <c r="G12" s="225"/>
      <c r="H12" s="254">
        <f>SUM(C12:G12)</f>
        <v>13000</v>
      </c>
      <c r="I12" s="178"/>
    </row>
    <row r="13" spans="1:10" ht="22.5" customHeight="1" x14ac:dyDescent="0.5">
      <c r="A13" s="333" t="s">
        <v>74</v>
      </c>
      <c r="B13" s="333"/>
      <c r="C13" s="225"/>
      <c r="D13" s="225">
        <v>4149</v>
      </c>
      <c r="E13" s="225"/>
      <c r="F13" s="225">
        <v>150</v>
      </c>
      <c r="G13" s="225"/>
      <c r="H13" s="254">
        <f>SUM(C13:G13)</f>
        <v>4299</v>
      </c>
      <c r="I13" s="178"/>
    </row>
    <row r="14" spans="1:10" ht="22.5" customHeight="1" x14ac:dyDescent="0.5">
      <c r="A14" s="333" t="str">
        <f>A10</f>
        <v xml:space="preserve">الرصيد فى  31 ديسمبر 2021م </v>
      </c>
      <c r="B14" s="333"/>
      <c r="C14" s="254"/>
      <c r="D14" s="253">
        <f>SUM(D12:D13)</f>
        <v>16999</v>
      </c>
      <c r="E14" s="254"/>
      <c r="F14" s="253">
        <f>SUM(F12:F13)</f>
        <v>300</v>
      </c>
      <c r="G14" s="254"/>
      <c r="H14" s="253">
        <f>SUM(C14:G14)</f>
        <v>17299</v>
      </c>
      <c r="I14" s="178"/>
    </row>
    <row r="15" spans="1:10" ht="22.5" customHeight="1" x14ac:dyDescent="0.5">
      <c r="A15" s="332" t="s">
        <v>76</v>
      </c>
      <c r="B15" s="332"/>
      <c r="C15" s="175"/>
      <c r="D15" s="175"/>
      <c r="E15" s="175"/>
      <c r="F15" s="175"/>
      <c r="G15" s="175"/>
      <c r="H15" s="175"/>
      <c r="I15" s="178"/>
    </row>
    <row r="16" spans="1:10" ht="22.5" customHeight="1" x14ac:dyDescent="0.5">
      <c r="A16" s="334" t="s">
        <v>132</v>
      </c>
      <c r="B16" s="334"/>
      <c r="C16" s="297"/>
      <c r="D16" s="188">
        <f>D10-D14</f>
        <v>1</v>
      </c>
      <c r="E16" s="175"/>
      <c r="F16" s="188">
        <f>F10-F14</f>
        <v>1440</v>
      </c>
      <c r="G16" s="289"/>
      <c r="H16" s="188">
        <f>H10-H14</f>
        <v>1441</v>
      </c>
      <c r="I16" s="178"/>
    </row>
    <row r="17" spans="1:9" ht="22.5" customHeight="1" thickBot="1" x14ac:dyDescent="0.55000000000000004">
      <c r="A17" s="334" t="s">
        <v>133</v>
      </c>
      <c r="B17" s="334"/>
      <c r="C17" s="170"/>
      <c r="D17" s="299">
        <f>D8-D12</f>
        <v>4150</v>
      </c>
      <c r="E17" s="254"/>
      <c r="F17" s="299">
        <f>F8-F12</f>
        <v>1590</v>
      </c>
      <c r="G17" s="254"/>
      <c r="H17" s="299">
        <f>H8-H12</f>
        <v>5740</v>
      </c>
      <c r="I17" s="178"/>
    </row>
    <row r="18" spans="1:9" ht="9" customHeight="1" thickTop="1" x14ac:dyDescent="0.5">
      <c r="A18" s="224"/>
      <c r="B18" s="224"/>
      <c r="C18" s="170"/>
      <c r="D18" s="170"/>
      <c r="E18" s="170"/>
      <c r="F18" s="226"/>
      <c r="G18" s="170"/>
      <c r="H18" s="226"/>
      <c r="I18" s="178"/>
    </row>
    <row r="19" spans="1:9" ht="25.5" customHeight="1" x14ac:dyDescent="0.5">
      <c r="A19" s="335"/>
      <c r="B19" s="335"/>
      <c r="C19" s="226"/>
      <c r="D19" s="226"/>
      <c r="E19" s="226"/>
      <c r="F19" s="278"/>
      <c r="G19" s="226"/>
      <c r="H19" s="279"/>
      <c r="I19" s="178"/>
    </row>
    <row r="20" spans="1:9" ht="25.5" customHeight="1" x14ac:dyDescent="0.5">
      <c r="A20" s="282"/>
      <c r="B20" s="147"/>
      <c r="C20" s="226"/>
      <c r="E20" s="35"/>
      <c r="G20" s="226"/>
      <c r="I20" s="178"/>
    </row>
    <row r="21" spans="1:9" ht="25.5" customHeight="1" x14ac:dyDescent="0.5">
      <c r="A21" s="282" t="s">
        <v>167</v>
      </c>
      <c r="B21" s="147" t="s">
        <v>165</v>
      </c>
      <c r="C21" s="226"/>
      <c r="E21" s="262"/>
      <c r="F21" s="303" t="s">
        <v>126</v>
      </c>
      <c r="G21" s="309"/>
      <c r="H21" s="302" t="s">
        <v>127</v>
      </c>
      <c r="I21" s="178"/>
    </row>
    <row r="22" spans="1:9" ht="25.5" customHeight="1" x14ac:dyDescent="0.5">
      <c r="A22" s="329" t="s">
        <v>139</v>
      </c>
      <c r="B22" s="329"/>
      <c r="C22" s="289"/>
      <c r="E22" s="289"/>
      <c r="F22" s="289">
        <v>0</v>
      </c>
      <c r="G22" s="226"/>
      <c r="H22" s="307">
        <v>32481</v>
      </c>
      <c r="I22" s="178"/>
    </row>
    <row r="23" spans="1:9" ht="25.5" customHeight="1" x14ac:dyDescent="0.5">
      <c r="A23" s="329" t="s">
        <v>168</v>
      </c>
      <c r="B23" s="329"/>
      <c r="C23" s="289"/>
      <c r="E23" s="289"/>
      <c r="F23" s="289">
        <v>33200</v>
      </c>
      <c r="G23" s="226"/>
      <c r="H23" s="307">
        <v>28175</v>
      </c>
      <c r="I23" s="178"/>
    </row>
    <row r="24" spans="1:9" ht="25.5" customHeight="1" x14ac:dyDescent="0.5">
      <c r="A24" s="330" t="s">
        <v>42</v>
      </c>
      <c r="B24" s="330"/>
      <c r="C24" s="289"/>
      <c r="E24" s="289"/>
      <c r="F24" s="289">
        <v>5493</v>
      </c>
      <c r="G24" s="226"/>
      <c r="H24" s="307">
        <v>620</v>
      </c>
      <c r="I24" s="178"/>
    </row>
    <row r="25" spans="1:9" ht="25.5" customHeight="1" thickBot="1" x14ac:dyDescent="0.55000000000000004">
      <c r="A25" s="282"/>
      <c r="B25" s="282"/>
      <c r="C25" s="226"/>
      <c r="E25" s="226"/>
      <c r="F25" s="298">
        <f>SUM(F22:F24)</f>
        <v>38693</v>
      </c>
      <c r="G25" s="226"/>
      <c r="H25" s="298">
        <f>SUM(H22:H24)</f>
        <v>61276</v>
      </c>
      <c r="I25" s="178"/>
    </row>
    <row r="26" spans="1:9" ht="25.5" customHeight="1" thickTop="1" x14ac:dyDescent="0.5">
      <c r="A26" s="282"/>
      <c r="B26" s="282"/>
      <c r="C26" s="226"/>
      <c r="E26" s="226"/>
      <c r="F26" s="226"/>
      <c r="G26" s="226"/>
      <c r="H26" s="278"/>
      <c r="I26" s="178"/>
    </row>
    <row r="27" spans="1:9" ht="25.5" customHeight="1" x14ac:dyDescent="0.5">
      <c r="A27" s="315" t="s">
        <v>177</v>
      </c>
      <c r="B27" s="147" t="s">
        <v>166</v>
      </c>
      <c r="C27" s="226"/>
      <c r="E27" s="35"/>
      <c r="G27" s="226"/>
      <c r="I27" s="178"/>
    </row>
    <row r="28" spans="1:9" ht="25.5" customHeight="1" x14ac:dyDescent="0.5">
      <c r="A28" s="282"/>
      <c r="B28" s="282"/>
      <c r="C28" s="226"/>
      <c r="E28" s="262"/>
      <c r="F28" s="159" t="s">
        <v>126</v>
      </c>
      <c r="G28" s="226"/>
      <c r="H28" s="159" t="s">
        <v>127</v>
      </c>
      <c r="I28" s="178"/>
    </row>
    <row r="29" spans="1:9" ht="30" customHeight="1" x14ac:dyDescent="0.5">
      <c r="A29" s="323" t="s">
        <v>154</v>
      </c>
      <c r="B29" s="323"/>
      <c r="C29" s="289"/>
      <c r="D29" s="185"/>
      <c r="E29" s="262"/>
      <c r="F29" s="307">
        <v>19550</v>
      </c>
      <c r="G29" s="289"/>
      <c r="H29" s="307">
        <v>28175</v>
      </c>
      <c r="I29" s="308"/>
    </row>
    <row r="30" spans="1:9" ht="30" customHeight="1" x14ac:dyDescent="0.5">
      <c r="A30" s="336" t="s">
        <v>160</v>
      </c>
      <c r="B30" s="336"/>
      <c r="C30" s="289"/>
      <c r="D30" s="185"/>
      <c r="E30" s="262"/>
      <c r="F30" s="100">
        <v>13650</v>
      </c>
      <c r="G30" s="289"/>
      <c r="H30" s="100">
        <v>0</v>
      </c>
      <c r="I30" s="308"/>
    </row>
    <row r="31" spans="1:9" ht="22.5" customHeight="1" thickBot="1" x14ac:dyDescent="0.55000000000000004">
      <c r="A31" s="323"/>
      <c r="B31" s="323"/>
      <c r="C31" s="226"/>
      <c r="E31" s="262"/>
      <c r="F31" s="213">
        <f>SUM(F29:F30)</f>
        <v>33200</v>
      </c>
      <c r="G31" s="226"/>
      <c r="H31" s="213">
        <f>SUM(H29:H30)</f>
        <v>28175</v>
      </c>
      <c r="I31" s="178"/>
    </row>
    <row r="32" spans="1:9" ht="22.5" customHeight="1" thickTop="1" x14ac:dyDescent="0.5">
      <c r="A32" s="280"/>
      <c r="B32" s="280"/>
      <c r="C32" s="226"/>
      <c r="D32" s="226"/>
      <c r="E32" s="226"/>
      <c r="F32" s="281"/>
      <c r="G32" s="226"/>
      <c r="H32" s="279"/>
      <c r="I32" s="178"/>
    </row>
    <row r="33" spans="1:8" ht="22.5" customHeight="1" x14ac:dyDescent="0.5"/>
    <row r="34" spans="1:8" ht="22.5" customHeight="1" x14ac:dyDescent="0.5">
      <c r="A34" s="331">
        <v>18</v>
      </c>
      <c r="B34" s="331"/>
      <c r="C34" s="331"/>
      <c r="D34" s="331"/>
      <c r="E34" s="331"/>
      <c r="F34" s="331"/>
      <c r="G34" s="331"/>
      <c r="H34" s="331"/>
    </row>
    <row r="35" spans="1:8" ht="22.5" customHeight="1" x14ac:dyDescent="0.5"/>
    <row r="36" spans="1:8" ht="22.5" customHeight="1" x14ac:dyDescent="0.5"/>
  </sheetData>
  <mergeCells count="19">
    <mergeCell ref="A7:B7"/>
    <mergeCell ref="A8:B8"/>
    <mergeCell ref="A9:B9"/>
    <mergeCell ref="A10:B10"/>
    <mergeCell ref="A12:B12"/>
    <mergeCell ref="A22:B22"/>
    <mergeCell ref="A23:B23"/>
    <mergeCell ref="A24:B24"/>
    <mergeCell ref="A34:H34"/>
    <mergeCell ref="A11:B11"/>
    <mergeCell ref="A13:B13"/>
    <mergeCell ref="A14:B14"/>
    <mergeCell ref="A15:B15"/>
    <mergeCell ref="A17:B17"/>
    <mergeCell ref="A19:B19"/>
    <mergeCell ref="A29:B29"/>
    <mergeCell ref="A30:B30"/>
    <mergeCell ref="A31:B31"/>
    <mergeCell ref="A16:B16"/>
  </mergeCells>
  <pageMargins left="0.39370078740157483" right="0.98" top="0.78740157480314965" bottom="0" header="0.39370078740157483" footer="0.19685039370078741"/>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U31"/>
  <sheetViews>
    <sheetView rightToLeft="1" topLeftCell="A10" zoomScale="130" zoomScaleNormal="130" zoomScaleSheetLayoutView="130" workbookViewId="0">
      <selection activeCell="E18" sqref="E18"/>
    </sheetView>
  </sheetViews>
  <sheetFormatPr defaultColWidth="9.375" defaultRowHeight="20.25" x14ac:dyDescent="0.2"/>
  <cols>
    <col min="1" max="1" width="47.125" style="1" customWidth="1"/>
    <col min="2" max="2" width="1.875" style="144" customWidth="1"/>
    <col min="3" max="3" width="12.875" style="144" customWidth="1"/>
    <col min="4" max="4" width="1.375" style="144" customWidth="1"/>
    <col min="5" max="5" width="13.875" style="1" customWidth="1"/>
    <col min="6" max="245" width="9.375" style="1"/>
    <col min="246" max="246" width="12.375" style="1" customWidth="1"/>
    <col min="247" max="247" width="34.375" style="1" customWidth="1"/>
    <col min="248" max="248" width="2.375" style="1" customWidth="1"/>
    <col min="249" max="250" width="8.375" style="1" customWidth="1"/>
    <col min="251" max="252" width="17.375" style="1" customWidth="1"/>
    <col min="253" max="253" width="0.375" style="1" customWidth="1"/>
    <col min="254" max="254" width="12.375" style="1" bestFit="1" customWidth="1"/>
    <col min="255" max="501" width="9.375" style="1"/>
    <col min="502" max="502" width="12.375" style="1" customWidth="1"/>
    <col min="503" max="503" width="34.375" style="1" customWidth="1"/>
    <col min="504" max="504" width="2.375" style="1" customWidth="1"/>
    <col min="505" max="506" width="8.375" style="1" customWidth="1"/>
    <col min="507" max="508" width="17.375" style="1" customWidth="1"/>
    <col min="509" max="509" width="0.375" style="1" customWidth="1"/>
    <col min="510" max="510" width="12.375" style="1" bestFit="1" customWidth="1"/>
    <col min="511" max="757" width="9.375" style="1"/>
    <col min="758" max="758" width="12.375" style="1" customWidth="1"/>
    <col min="759" max="759" width="34.375" style="1" customWidth="1"/>
    <col min="760" max="760" width="2.375" style="1" customWidth="1"/>
    <col min="761" max="762" width="8.375" style="1" customWidth="1"/>
    <col min="763" max="764" width="17.375" style="1" customWidth="1"/>
    <col min="765" max="765" width="0.375" style="1" customWidth="1"/>
    <col min="766" max="766" width="12.375" style="1" bestFit="1" customWidth="1"/>
    <col min="767" max="1013" width="9.375" style="1"/>
    <col min="1014" max="1014" width="12.375" style="1" customWidth="1"/>
    <col min="1015" max="1015" width="34.375" style="1" customWidth="1"/>
    <col min="1016" max="1016" width="2.375" style="1" customWidth="1"/>
    <col min="1017" max="1018" width="8.375" style="1" customWidth="1"/>
    <col min="1019" max="1020" width="17.375" style="1" customWidth="1"/>
    <col min="1021" max="1021" width="0.375" style="1" customWidth="1"/>
    <col min="1022" max="1022" width="12.375" style="1" bestFit="1" customWidth="1"/>
    <col min="1023" max="1269" width="9.375" style="1"/>
    <col min="1270" max="1270" width="12.375" style="1" customWidth="1"/>
    <col min="1271" max="1271" width="34.375" style="1" customWidth="1"/>
    <col min="1272" max="1272" width="2.375" style="1" customWidth="1"/>
    <col min="1273" max="1274" width="8.375" style="1" customWidth="1"/>
    <col min="1275" max="1276" width="17.375" style="1" customWidth="1"/>
    <col min="1277" max="1277" width="0.375" style="1" customWidth="1"/>
    <col min="1278" max="1278" width="12.375" style="1" bestFit="1" customWidth="1"/>
    <col min="1279" max="1525" width="9.375" style="1"/>
    <col min="1526" max="1526" width="12.375" style="1" customWidth="1"/>
    <col min="1527" max="1527" width="34.375" style="1" customWidth="1"/>
    <col min="1528" max="1528" width="2.375" style="1" customWidth="1"/>
    <col min="1529" max="1530" width="8.375" style="1" customWidth="1"/>
    <col min="1531" max="1532" width="17.375" style="1" customWidth="1"/>
    <col min="1533" max="1533" width="0.375" style="1" customWidth="1"/>
    <col min="1534" max="1534" width="12.375" style="1" bestFit="1" customWidth="1"/>
    <col min="1535" max="1781" width="9.375" style="1"/>
    <col min="1782" max="1782" width="12.375" style="1" customWidth="1"/>
    <col min="1783" max="1783" width="34.375" style="1" customWidth="1"/>
    <col min="1784" max="1784" width="2.375" style="1" customWidth="1"/>
    <col min="1785" max="1786" width="8.375" style="1" customWidth="1"/>
    <col min="1787" max="1788" width="17.375" style="1" customWidth="1"/>
    <col min="1789" max="1789" width="0.375" style="1" customWidth="1"/>
    <col min="1790" max="1790" width="12.375" style="1" bestFit="1" customWidth="1"/>
    <col min="1791" max="2037" width="9.375" style="1"/>
    <col min="2038" max="2038" width="12.375" style="1" customWidth="1"/>
    <col min="2039" max="2039" width="34.375" style="1" customWidth="1"/>
    <col min="2040" max="2040" width="2.375" style="1" customWidth="1"/>
    <col min="2041" max="2042" width="8.375" style="1" customWidth="1"/>
    <col min="2043" max="2044" width="17.375" style="1" customWidth="1"/>
    <col min="2045" max="2045" width="0.375" style="1" customWidth="1"/>
    <col min="2046" max="2046" width="12.375" style="1" bestFit="1" customWidth="1"/>
    <col min="2047" max="2293" width="9.375" style="1"/>
    <col min="2294" max="2294" width="12.375" style="1" customWidth="1"/>
    <col min="2295" max="2295" width="34.375" style="1" customWidth="1"/>
    <col min="2296" max="2296" width="2.375" style="1" customWidth="1"/>
    <col min="2297" max="2298" width="8.375" style="1" customWidth="1"/>
    <col min="2299" max="2300" width="17.375" style="1" customWidth="1"/>
    <col min="2301" max="2301" width="0.375" style="1" customWidth="1"/>
    <col min="2302" max="2302" width="12.375" style="1" bestFit="1" customWidth="1"/>
    <col min="2303" max="2549" width="9.375" style="1"/>
    <col min="2550" max="2550" width="12.375" style="1" customWidth="1"/>
    <col min="2551" max="2551" width="34.375" style="1" customWidth="1"/>
    <col min="2552" max="2552" width="2.375" style="1" customWidth="1"/>
    <col min="2553" max="2554" width="8.375" style="1" customWidth="1"/>
    <col min="2555" max="2556" width="17.375" style="1" customWidth="1"/>
    <col min="2557" max="2557" width="0.375" style="1" customWidth="1"/>
    <col min="2558" max="2558" width="12.375" style="1" bestFit="1" customWidth="1"/>
    <col min="2559" max="2805" width="9.375" style="1"/>
    <col min="2806" max="2806" width="12.375" style="1" customWidth="1"/>
    <col min="2807" max="2807" width="34.375" style="1" customWidth="1"/>
    <col min="2808" max="2808" width="2.375" style="1" customWidth="1"/>
    <col min="2809" max="2810" width="8.375" style="1" customWidth="1"/>
    <col min="2811" max="2812" width="17.375" style="1" customWidth="1"/>
    <col min="2813" max="2813" width="0.375" style="1" customWidth="1"/>
    <col min="2814" max="2814" width="12.375" style="1" bestFit="1" customWidth="1"/>
    <col min="2815" max="3061" width="9.375" style="1"/>
    <col min="3062" max="3062" width="12.375" style="1" customWidth="1"/>
    <col min="3063" max="3063" width="34.375" style="1" customWidth="1"/>
    <col min="3064" max="3064" width="2.375" style="1" customWidth="1"/>
    <col min="3065" max="3066" width="8.375" style="1" customWidth="1"/>
    <col min="3067" max="3068" width="17.375" style="1" customWidth="1"/>
    <col min="3069" max="3069" width="0.375" style="1" customWidth="1"/>
    <col min="3070" max="3070" width="12.375" style="1" bestFit="1" customWidth="1"/>
    <col min="3071" max="3317" width="9.375" style="1"/>
    <col min="3318" max="3318" width="12.375" style="1" customWidth="1"/>
    <col min="3319" max="3319" width="34.375" style="1" customWidth="1"/>
    <col min="3320" max="3320" width="2.375" style="1" customWidth="1"/>
    <col min="3321" max="3322" width="8.375" style="1" customWidth="1"/>
    <col min="3323" max="3324" width="17.375" style="1" customWidth="1"/>
    <col min="3325" max="3325" width="0.375" style="1" customWidth="1"/>
    <col min="3326" max="3326" width="12.375" style="1" bestFit="1" customWidth="1"/>
    <col min="3327" max="3573" width="9.375" style="1"/>
    <col min="3574" max="3574" width="12.375" style="1" customWidth="1"/>
    <col min="3575" max="3575" width="34.375" style="1" customWidth="1"/>
    <col min="3576" max="3576" width="2.375" style="1" customWidth="1"/>
    <col min="3577" max="3578" width="8.375" style="1" customWidth="1"/>
    <col min="3579" max="3580" width="17.375" style="1" customWidth="1"/>
    <col min="3581" max="3581" width="0.375" style="1" customWidth="1"/>
    <col min="3582" max="3582" width="12.375" style="1" bestFit="1" customWidth="1"/>
    <col min="3583" max="3829" width="9.375" style="1"/>
    <col min="3830" max="3830" width="12.375" style="1" customWidth="1"/>
    <col min="3831" max="3831" width="34.375" style="1" customWidth="1"/>
    <col min="3832" max="3832" width="2.375" style="1" customWidth="1"/>
    <col min="3833" max="3834" width="8.375" style="1" customWidth="1"/>
    <col min="3835" max="3836" width="17.375" style="1" customWidth="1"/>
    <col min="3837" max="3837" width="0.375" style="1" customWidth="1"/>
    <col min="3838" max="3838" width="12.375" style="1" bestFit="1" customWidth="1"/>
    <col min="3839" max="4085" width="9.375" style="1"/>
    <col min="4086" max="4086" width="12.375" style="1" customWidth="1"/>
    <col min="4087" max="4087" width="34.375" style="1" customWidth="1"/>
    <col min="4088" max="4088" width="2.375" style="1" customWidth="1"/>
    <col min="4089" max="4090" width="8.375" style="1" customWidth="1"/>
    <col min="4091" max="4092" width="17.375" style="1" customWidth="1"/>
    <col min="4093" max="4093" width="0.375" style="1" customWidth="1"/>
    <col min="4094" max="4094" width="12.375" style="1" bestFit="1" customWidth="1"/>
    <col min="4095" max="4341" width="9.375" style="1"/>
    <col min="4342" max="4342" width="12.375" style="1" customWidth="1"/>
    <col min="4343" max="4343" width="34.375" style="1" customWidth="1"/>
    <col min="4344" max="4344" width="2.375" style="1" customWidth="1"/>
    <col min="4345" max="4346" width="8.375" style="1" customWidth="1"/>
    <col min="4347" max="4348" width="17.375" style="1" customWidth="1"/>
    <col min="4349" max="4349" width="0.375" style="1" customWidth="1"/>
    <col min="4350" max="4350" width="12.375" style="1" bestFit="1" customWidth="1"/>
    <col min="4351" max="4597" width="9.375" style="1"/>
    <col min="4598" max="4598" width="12.375" style="1" customWidth="1"/>
    <col min="4599" max="4599" width="34.375" style="1" customWidth="1"/>
    <col min="4600" max="4600" width="2.375" style="1" customWidth="1"/>
    <col min="4601" max="4602" width="8.375" style="1" customWidth="1"/>
    <col min="4603" max="4604" width="17.375" style="1" customWidth="1"/>
    <col min="4605" max="4605" width="0.375" style="1" customWidth="1"/>
    <col min="4606" max="4606" width="12.375" style="1" bestFit="1" customWidth="1"/>
    <col min="4607" max="4853" width="9.375" style="1"/>
    <col min="4854" max="4854" width="12.375" style="1" customWidth="1"/>
    <col min="4855" max="4855" width="34.375" style="1" customWidth="1"/>
    <col min="4856" max="4856" width="2.375" style="1" customWidth="1"/>
    <col min="4857" max="4858" width="8.375" style="1" customWidth="1"/>
    <col min="4859" max="4860" width="17.375" style="1" customWidth="1"/>
    <col min="4861" max="4861" width="0.375" style="1" customWidth="1"/>
    <col min="4862" max="4862" width="12.375" style="1" bestFit="1" customWidth="1"/>
    <col min="4863" max="5109" width="9.375" style="1"/>
    <col min="5110" max="5110" width="12.375" style="1" customWidth="1"/>
    <col min="5111" max="5111" width="34.375" style="1" customWidth="1"/>
    <col min="5112" max="5112" width="2.375" style="1" customWidth="1"/>
    <col min="5113" max="5114" width="8.375" style="1" customWidth="1"/>
    <col min="5115" max="5116" width="17.375" style="1" customWidth="1"/>
    <col min="5117" max="5117" width="0.375" style="1" customWidth="1"/>
    <col min="5118" max="5118" width="12.375" style="1" bestFit="1" customWidth="1"/>
    <col min="5119" max="5365" width="9.375" style="1"/>
    <col min="5366" max="5366" width="12.375" style="1" customWidth="1"/>
    <col min="5367" max="5367" width="34.375" style="1" customWidth="1"/>
    <col min="5368" max="5368" width="2.375" style="1" customWidth="1"/>
    <col min="5369" max="5370" width="8.375" style="1" customWidth="1"/>
    <col min="5371" max="5372" width="17.375" style="1" customWidth="1"/>
    <col min="5373" max="5373" width="0.375" style="1" customWidth="1"/>
    <col min="5374" max="5374" width="12.375" style="1" bestFit="1" customWidth="1"/>
    <col min="5375" max="5621" width="9.375" style="1"/>
    <col min="5622" max="5622" width="12.375" style="1" customWidth="1"/>
    <col min="5623" max="5623" width="34.375" style="1" customWidth="1"/>
    <col min="5624" max="5624" width="2.375" style="1" customWidth="1"/>
    <col min="5625" max="5626" width="8.375" style="1" customWidth="1"/>
    <col min="5627" max="5628" width="17.375" style="1" customWidth="1"/>
    <col min="5629" max="5629" width="0.375" style="1" customWidth="1"/>
    <col min="5630" max="5630" width="12.375" style="1" bestFit="1" customWidth="1"/>
    <col min="5631" max="5877" width="9.375" style="1"/>
    <col min="5878" max="5878" width="12.375" style="1" customWidth="1"/>
    <col min="5879" max="5879" width="34.375" style="1" customWidth="1"/>
    <col min="5880" max="5880" width="2.375" style="1" customWidth="1"/>
    <col min="5881" max="5882" width="8.375" style="1" customWidth="1"/>
    <col min="5883" max="5884" width="17.375" style="1" customWidth="1"/>
    <col min="5885" max="5885" width="0.375" style="1" customWidth="1"/>
    <col min="5886" max="5886" width="12.375" style="1" bestFit="1" customWidth="1"/>
    <col min="5887" max="6133" width="9.375" style="1"/>
    <col min="6134" max="6134" width="12.375" style="1" customWidth="1"/>
    <col min="6135" max="6135" width="34.375" style="1" customWidth="1"/>
    <col min="6136" max="6136" width="2.375" style="1" customWidth="1"/>
    <col min="6137" max="6138" width="8.375" style="1" customWidth="1"/>
    <col min="6139" max="6140" width="17.375" style="1" customWidth="1"/>
    <col min="6141" max="6141" width="0.375" style="1" customWidth="1"/>
    <col min="6142" max="6142" width="12.375" style="1" bestFit="1" customWidth="1"/>
    <col min="6143" max="6389" width="9.375" style="1"/>
    <col min="6390" max="6390" width="12.375" style="1" customWidth="1"/>
    <col min="6391" max="6391" width="34.375" style="1" customWidth="1"/>
    <col min="6392" max="6392" width="2.375" style="1" customWidth="1"/>
    <col min="6393" max="6394" width="8.375" style="1" customWidth="1"/>
    <col min="6395" max="6396" width="17.375" style="1" customWidth="1"/>
    <col min="6397" max="6397" width="0.375" style="1" customWidth="1"/>
    <col min="6398" max="6398" width="12.375" style="1" bestFit="1" customWidth="1"/>
    <col min="6399" max="6645" width="9.375" style="1"/>
    <col min="6646" max="6646" width="12.375" style="1" customWidth="1"/>
    <col min="6647" max="6647" width="34.375" style="1" customWidth="1"/>
    <col min="6648" max="6648" width="2.375" style="1" customWidth="1"/>
    <col min="6649" max="6650" width="8.375" style="1" customWidth="1"/>
    <col min="6651" max="6652" width="17.375" style="1" customWidth="1"/>
    <col min="6653" max="6653" width="0.375" style="1" customWidth="1"/>
    <col min="6654" max="6654" width="12.375" style="1" bestFit="1" customWidth="1"/>
    <col min="6655" max="6901" width="9.375" style="1"/>
    <col min="6902" max="6902" width="12.375" style="1" customWidth="1"/>
    <col min="6903" max="6903" width="34.375" style="1" customWidth="1"/>
    <col min="6904" max="6904" width="2.375" style="1" customWidth="1"/>
    <col min="6905" max="6906" width="8.375" style="1" customWidth="1"/>
    <col min="6907" max="6908" width="17.375" style="1" customWidth="1"/>
    <col min="6909" max="6909" width="0.375" style="1" customWidth="1"/>
    <col min="6910" max="6910" width="12.375" style="1" bestFit="1" customWidth="1"/>
    <col min="6911" max="7157" width="9.375" style="1"/>
    <col min="7158" max="7158" width="12.375" style="1" customWidth="1"/>
    <col min="7159" max="7159" width="34.375" style="1" customWidth="1"/>
    <col min="7160" max="7160" width="2.375" style="1" customWidth="1"/>
    <col min="7161" max="7162" width="8.375" style="1" customWidth="1"/>
    <col min="7163" max="7164" width="17.375" style="1" customWidth="1"/>
    <col min="7165" max="7165" width="0.375" style="1" customWidth="1"/>
    <col min="7166" max="7166" width="12.375" style="1" bestFit="1" customWidth="1"/>
    <col min="7167" max="7413" width="9.375" style="1"/>
    <col min="7414" max="7414" width="12.375" style="1" customWidth="1"/>
    <col min="7415" max="7415" width="34.375" style="1" customWidth="1"/>
    <col min="7416" max="7416" width="2.375" style="1" customWidth="1"/>
    <col min="7417" max="7418" width="8.375" style="1" customWidth="1"/>
    <col min="7419" max="7420" width="17.375" style="1" customWidth="1"/>
    <col min="7421" max="7421" width="0.375" style="1" customWidth="1"/>
    <col min="7422" max="7422" width="12.375" style="1" bestFit="1" customWidth="1"/>
    <col min="7423" max="7669" width="9.375" style="1"/>
    <col min="7670" max="7670" width="12.375" style="1" customWidth="1"/>
    <col min="7671" max="7671" width="34.375" style="1" customWidth="1"/>
    <col min="7672" max="7672" width="2.375" style="1" customWidth="1"/>
    <col min="7673" max="7674" width="8.375" style="1" customWidth="1"/>
    <col min="7675" max="7676" width="17.375" style="1" customWidth="1"/>
    <col min="7677" max="7677" width="0.375" style="1" customWidth="1"/>
    <col min="7678" max="7678" width="12.375" style="1" bestFit="1" customWidth="1"/>
    <col min="7679" max="7925" width="9.375" style="1"/>
    <col min="7926" max="7926" width="12.375" style="1" customWidth="1"/>
    <col min="7927" max="7927" width="34.375" style="1" customWidth="1"/>
    <col min="7928" max="7928" width="2.375" style="1" customWidth="1"/>
    <col min="7929" max="7930" width="8.375" style="1" customWidth="1"/>
    <col min="7931" max="7932" width="17.375" style="1" customWidth="1"/>
    <col min="7933" max="7933" width="0.375" style="1" customWidth="1"/>
    <col min="7934" max="7934" width="12.375" style="1" bestFit="1" customWidth="1"/>
    <col min="7935" max="8181" width="9.375" style="1"/>
    <col min="8182" max="8182" width="12.375" style="1" customWidth="1"/>
    <col min="8183" max="8183" width="34.375" style="1" customWidth="1"/>
    <col min="8184" max="8184" width="2.375" style="1" customWidth="1"/>
    <col min="8185" max="8186" width="8.375" style="1" customWidth="1"/>
    <col min="8187" max="8188" width="17.375" style="1" customWidth="1"/>
    <col min="8189" max="8189" width="0.375" style="1" customWidth="1"/>
    <col min="8190" max="8190" width="12.375" style="1" bestFit="1" customWidth="1"/>
    <col min="8191" max="8437" width="9.375" style="1"/>
    <col min="8438" max="8438" width="12.375" style="1" customWidth="1"/>
    <col min="8439" max="8439" width="34.375" style="1" customWidth="1"/>
    <col min="8440" max="8440" width="2.375" style="1" customWidth="1"/>
    <col min="8441" max="8442" width="8.375" style="1" customWidth="1"/>
    <col min="8443" max="8444" width="17.375" style="1" customWidth="1"/>
    <col min="8445" max="8445" width="0.375" style="1" customWidth="1"/>
    <col min="8446" max="8446" width="12.375" style="1" bestFit="1" customWidth="1"/>
    <col min="8447" max="8693" width="9.375" style="1"/>
    <col min="8694" max="8694" width="12.375" style="1" customWidth="1"/>
    <col min="8695" max="8695" width="34.375" style="1" customWidth="1"/>
    <col min="8696" max="8696" width="2.375" style="1" customWidth="1"/>
    <col min="8697" max="8698" width="8.375" style="1" customWidth="1"/>
    <col min="8699" max="8700" width="17.375" style="1" customWidth="1"/>
    <col min="8701" max="8701" width="0.375" style="1" customWidth="1"/>
    <col min="8702" max="8702" width="12.375" style="1" bestFit="1" customWidth="1"/>
    <col min="8703" max="8949" width="9.375" style="1"/>
    <col min="8950" max="8950" width="12.375" style="1" customWidth="1"/>
    <col min="8951" max="8951" width="34.375" style="1" customWidth="1"/>
    <col min="8952" max="8952" width="2.375" style="1" customWidth="1"/>
    <col min="8953" max="8954" width="8.375" style="1" customWidth="1"/>
    <col min="8955" max="8956" width="17.375" style="1" customWidth="1"/>
    <col min="8957" max="8957" width="0.375" style="1" customWidth="1"/>
    <col min="8958" max="8958" width="12.375" style="1" bestFit="1" customWidth="1"/>
    <col min="8959" max="9205" width="9.375" style="1"/>
    <col min="9206" max="9206" width="12.375" style="1" customWidth="1"/>
    <col min="9207" max="9207" width="34.375" style="1" customWidth="1"/>
    <col min="9208" max="9208" width="2.375" style="1" customWidth="1"/>
    <col min="9209" max="9210" width="8.375" style="1" customWidth="1"/>
    <col min="9211" max="9212" width="17.375" style="1" customWidth="1"/>
    <col min="9213" max="9213" width="0.375" style="1" customWidth="1"/>
    <col min="9214" max="9214" width="12.375" style="1" bestFit="1" customWidth="1"/>
    <col min="9215" max="9461" width="9.375" style="1"/>
    <col min="9462" max="9462" width="12.375" style="1" customWidth="1"/>
    <col min="9463" max="9463" width="34.375" style="1" customWidth="1"/>
    <col min="9464" max="9464" width="2.375" style="1" customWidth="1"/>
    <col min="9465" max="9466" width="8.375" style="1" customWidth="1"/>
    <col min="9467" max="9468" width="17.375" style="1" customWidth="1"/>
    <col min="9469" max="9469" width="0.375" style="1" customWidth="1"/>
    <col min="9470" max="9470" width="12.375" style="1" bestFit="1" customWidth="1"/>
    <col min="9471" max="9717" width="9.375" style="1"/>
    <col min="9718" max="9718" width="12.375" style="1" customWidth="1"/>
    <col min="9719" max="9719" width="34.375" style="1" customWidth="1"/>
    <col min="9720" max="9720" width="2.375" style="1" customWidth="1"/>
    <col min="9721" max="9722" width="8.375" style="1" customWidth="1"/>
    <col min="9723" max="9724" width="17.375" style="1" customWidth="1"/>
    <col min="9725" max="9725" width="0.375" style="1" customWidth="1"/>
    <col min="9726" max="9726" width="12.375" style="1" bestFit="1" customWidth="1"/>
    <col min="9727" max="9973" width="9.375" style="1"/>
    <col min="9974" max="9974" width="12.375" style="1" customWidth="1"/>
    <col min="9975" max="9975" width="34.375" style="1" customWidth="1"/>
    <col min="9976" max="9976" width="2.375" style="1" customWidth="1"/>
    <col min="9977" max="9978" width="8.375" style="1" customWidth="1"/>
    <col min="9979" max="9980" width="17.375" style="1" customWidth="1"/>
    <col min="9981" max="9981" width="0.375" style="1" customWidth="1"/>
    <col min="9982" max="9982" width="12.375" style="1" bestFit="1" customWidth="1"/>
    <col min="9983" max="10229" width="9.375" style="1"/>
    <col min="10230" max="10230" width="12.375" style="1" customWidth="1"/>
    <col min="10231" max="10231" width="34.375" style="1" customWidth="1"/>
    <col min="10232" max="10232" width="2.375" style="1" customWidth="1"/>
    <col min="10233" max="10234" width="8.375" style="1" customWidth="1"/>
    <col min="10235" max="10236" width="17.375" style="1" customWidth="1"/>
    <col min="10237" max="10237" width="0.375" style="1" customWidth="1"/>
    <col min="10238" max="10238" width="12.375" style="1" bestFit="1" customWidth="1"/>
    <col min="10239" max="10485" width="9.375" style="1"/>
    <col min="10486" max="10486" width="12.375" style="1" customWidth="1"/>
    <col min="10487" max="10487" width="34.375" style="1" customWidth="1"/>
    <col min="10488" max="10488" width="2.375" style="1" customWidth="1"/>
    <col min="10489" max="10490" width="8.375" style="1" customWidth="1"/>
    <col min="10491" max="10492" width="17.375" style="1" customWidth="1"/>
    <col min="10493" max="10493" width="0.375" style="1" customWidth="1"/>
    <col min="10494" max="10494" width="12.375" style="1" bestFit="1" customWidth="1"/>
    <col min="10495" max="10741" width="9.375" style="1"/>
    <col min="10742" max="10742" width="12.375" style="1" customWidth="1"/>
    <col min="10743" max="10743" width="34.375" style="1" customWidth="1"/>
    <col min="10744" max="10744" width="2.375" style="1" customWidth="1"/>
    <col min="10745" max="10746" width="8.375" style="1" customWidth="1"/>
    <col min="10747" max="10748" width="17.375" style="1" customWidth="1"/>
    <col min="10749" max="10749" width="0.375" style="1" customWidth="1"/>
    <col min="10750" max="10750" width="12.375" style="1" bestFit="1" customWidth="1"/>
    <col min="10751" max="10997" width="9.375" style="1"/>
    <col min="10998" max="10998" width="12.375" style="1" customWidth="1"/>
    <col min="10999" max="10999" width="34.375" style="1" customWidth="1"/>
    <col min="11000" max="11000" width="2.375" style="1" customWidth="1"/>
    <col min="11001" max="11002" width="8.375" style="1" customWidth="1"/>
    <col min="11003" max="11004" width="17.375" style="1" customWidth="1"/>
    <col min="11005" max="11005" width="0.375" style="1" customWidth="1"/>
    <col min="11006" max="11006" width="12.375" style="1" bestFit="1" customWidth="1"/>
    <col min="11007" max="11253" width="9.375" style="1"/>
    <col min="11254" max="11254" width="12.375" style="1" customWidth="1"/>
    <col min="11255" max="11255" width="34.375" style="1" customWidth="1"/>
    <col min="11256" max="11256" width="2.375" style="1" customWidth="1"/>
    <col min="11257" max="11258" width="8.375" style="1" customWidth="1"/>
    <col min="11259" max="11260" width="17.375" style="1" customWidth="1"/>
    <col min="11261" max="11261" width="0.375" style="1" customWidth="1"/>
    <col min="11262" max="11262" width="12.375" style="1" bestFit="1" customWidth="1"/>
    <col min="11263" max="11509" width="9.375" style="1"/>
    <col min="11510" max="11510" width="12.375" style="1" customWidth="1"/>
    <col min="11511" max="11511" width="34.375" style="1" customWidth="1"/>
    <col min="11512" max="11512" width="2.375" style="1" customWidth="1"/>
    <col min="11513" max="11514" width="8.375" style="1" customWidth="1"/>
    <col min="11515" max="11516" width="17.375" style="1" customWidth="1"/>
    <col min="11517" max="11517" width="0.375" style="1" customWidth="1"/>
    <col min="11518" max="11518" width="12.375" style="1" bestFit="1" customWidth="1"/>
    <col min="11519" max="11765" width="9.375" style="1"/>
    <col min="11766" max="11766" width="12.375" style="1" customWidth="1"/>
    <col min="11767" max="11767" width="34.375" style="1" customWidth="1"/>
    <col min="11768" max="11768" width="2.375" style="1" customWidth="1"/>
    <col min="11769" max="11770" width="8.375" style="1" customWidth="1"/>
    <col min="11771" max="11772" width="17.375" style="1" customWidth="1"/>
    <col min="11773" max="11773" width="0.375" style="1" customWidth="1"/>
    <col min="11774" max="11774" width="12.375" style="1" bestFit="1" customWidth="1"/>
    <col min="11775" max="12021" width="9.375" style="1"/>
    <col min="12022" max="12022" width="12.375" style="1" customWidth="1"/>
    <col min="12023" max="12023" width="34.375" style="1" customWidth="1"/>
    <col min="12024" max="12024" width="2.375" style="1" customWidth="1"/>
    <col min="12025" max="12026" width="8.375" style="1" customWidth="1"/>
    <col min="12027" max="12028" width="17.375" style="1" customWidth="1"/>
    <col min="12029" max="12029" width="0.375" style="1" customWidth="1"/>
    <col min="12030" max="12030" width="12.375" style="1" bestFit="1" customWidth="1"/>
    <col min="12031" max="12277" width="9.375" style="1"/>
    <col min="12278" max="12278" width="12.375" style="1" customWidth="1"/>
    <col min="12279" max="12279" width="34.375" style="1" customWidth="1"/>
    <col min="12280" max="12280" width="2.375" style="1" customWidth="1"/>
    <col min="12281" max="12282" width="8.375" style="1" customWidth="1"/>
    <col min="12283" max="12284" width="17.375" style="1" customWidth="1"/>
    <col min="12285" max="12285" width="0.375" style="1" customWidth="1"/>
    <col min="12286" max="12286" width="12.375" style="1" bestFit="1" customWidth="1"/>
    <col min="12287" max="12533" width="9.375" style="1"/>
    <col min="12534" max="12534" width="12.375" style="1" customWidth="1"/>
    <col min="12535" max="12535" width="34.375" style="1" customWidth="1"/>
    <col min="12536" max="12536" width="2.375" style="1" customWidth="1"/>
    <col min="12537" max="12538" width="8.375" style="1" customWidth="1"/>
    <col min="12539" max="12540" width="17.375" style="1" customWidth="1"/>
    <col min="12541" max="12541" width="0.375" style="1" customWidth="1"/>
    <col min="12542" max="12542" width="12.375" style="1" bestFit="1" customWidth="1"/>
    <col min="12543" max="12789" width="9.375" style="1"/>
    <col min="12790" max="12790" width="12.375" style="1" customWidth="1"/>
    <col min="12791" max="12791" width="34.375" style="1" customWidth="1"/>
    <col min="12792" max="12792" width="2.375" style="1" customWidth="1"/>
    <col min="12793" max="12794" width="8.375" style="1" customWidth="1"/>
    <col min="12795" max="12796" width="17.375" style="1" customWidth="1"/>
    <col min="12797" max="12797" width="0.375" style="1" customWidth="1"/>
    <col min="12798" max="12798" width="12.375" style="1" bestFit="1" customWidth="1"/>
    <col min="12799" max="13045" width="9.375" style="1"/>
    <col min="13046" max="13046" width="12.375" style="1" customWidth="1"/>
    <col min="13047" max="13047" width="34.375" style="1" customWidth="1"/>
    <col min="13048" max="13048" width="2.375" style="1" customWidth="1"/>
    <col min="13049" max="13050" width="8.375" style="1" customWidth="1"/>
    <col min="13051" max="13052" width="17.375" style="1" customWidth="1"/>
    <col min="13053" max="13053" width="0.375" style="1" customWidth="1"/>
    <col min="13054" max="13054" width="12.375" style="1" bestFit="1" customWidth="1"/>
    <col min="13055" max="13301" width="9.375" style="1"/>
    <col min="13302" max="13302" width="12.375" style="1" customWidth="1"/>
    <col min="13303" max="13303" width="34.375" style="1" customWidth="1"/>
    <col min="13304" max="13304" width="2.375" style="1" customWidth="1"/>
    <col min="13305" max="13306" width="8.375" style="1" customWidth="1"/>
    <col min="13307" max="13308" width="17.375" style="1" customWidth="1"/>
    <col min="13309" max="13309" width="0.375" style="1" customWidth="1"/>
    <col min="13310" max="13310" width="12.375" style="1" bestFit="1" customWidth="1"/>
    <col min="13311" max="13557" width="9.375" style="1"/>
    <col min="13558" max="13558" width="12.375" style="1" customWidth="1"/>
    <col min="13559" max="13559" width="34.375" style="1" customWidth="1"/>
    <col min="13560" max="13560" width="2.375" style="1" customWidth="1"/>
    <col min="13561" max="13562" width="8.375" style="1" customWidth="1"/>
    <col min="13563" max="13564" width="17.375" style="1" customWidth="1"/>
    <col min="13565" max="13565" width="0.375" style="1" customWidth="1"/>
    <col min="13566" max="13566" width="12.375" style="1" bestFit="1" customWidth="1"/>
    <col min="13567" max="13813" width="9.375" style="1"/>
    <col min="13814" max="13814" width="12.375" style="1" customWidth="1"/>
    <col min="13815" max="13815" width="34.375" style="1" customWidth="1"/>
    <col min="13816" max="13816" width="2.375" style="1" customWidth="1"/>
    <col min="13817" max="13818" width="8.375" style="1" customWidth="1"/>
    <col min="13819" max="13820" width="17.375" style="1" customWidth="1"/>
    <col min="13821" max="13821" width="0.375" style="1" customWidth="1"/>
    <col min="13822" max="13822" width="12.375" style="1" bestFit="1" customWidth="1"/>
    <col min="13823" max="14069" width="9.375" style="1"/>
    <col min="14070" max="14070" width="12.375" style="1" customWidth="1"/>
    <col min="14071" max="14071" width="34.375" style="1" customWidth="1"/>
    <col min="14072" max="14072" width="2.375" style="1" customWidth="1"/>
    <col min="14073" max="14074" width="8.375" style="1" customWidth="1"/>
    <col min="14075" max="14076" width="17.375" style="1" customWidth="1"/>
    <col min="14077" max="14077" width="0.375" style="1" customWidth="1"/>
    <col min="14078" max="14078" width="12.375" style="1" bestFit="1" customWidth="1"/>
    <col min="14079" max="14325" width="9.375" style="1"/>
    <col min="14326" max="14326" width="12.375" style="1" customWidth="1"/>
    <col min="14327" max="14327" width="34.375" style="1" customWidth="1"/>
    <col min="14328" max="14328" width="2.375" style="1" customWidth="1"/>
    <col min="14329" max="14330" width="8.375" style="1" customWidth="1"/>
    <col min="14331" max="14332" width="17.375" style="1" customWidth="1"/>
    <col min="14333" max="14333" width="0.375" style="1" customWidth="1"/>
    <col min="14334" max="14334" width="12.375" style="1" bestFit="1" customWidth="1"/>
    <col min="14335" max="14581" width="9.375" style="1"/>
    <col min="14582" max="14582" width="12.375" style="1" customWidth="1"/>
    <col min="14583" max="14583" width="34.375" style="1" customWidth="1"/>
    <col min="14584" max="14584" width="2.375" style="1" customWidth="1"/>
    <col min="14585" max="14586" width="8.375" style="1" customWidth="1"/>
    <col min="14587" max="14588" width="17.375" style="1" customWidth="1"/>
    <col min="14589" max="14589" width="0.375" style="1" customWidth="1"/>
    <col min="14590" max="14590" width="12.375" style="1" bestFit="1" customWidth="1"/>
    <col min="14591" max="14837" width="9.375" style="1"/>
    <col min="14838" max="14838" width="12.375" style="1" customWidth="1"/>
    <col min="14839" max="14839" width="34.375" style="1" customWidth="1"/>
    <col min="14840" max="14840" width="2.375" style="1" customWidth="1"/>
    <col min="14841" max="14842" width="8.375" style="1" customWidth="1"/>
    <col min="14843" max="14844" width="17.375" style="1" customWidth="1"/>
    <col min="14845" max="14845" width="0.375" style="1" customWidth="1"/>
    <col min="14846" max="14846" width="12.375" style="1" bestFit="1" customWidth="1"/>
    <col min="14847" max="15093" width="9.375" style="1"/>
    <col min="15094" max="15094" width="12.375" style="1" customWidth="1"/>
    <col min="15095" max="15095" width="34.375" style="1" customWidth="1"/>
    <col min="15096" max="15096" width="2.375" style="1" customWidth="1"/>
    <col min="15097" max="15098" width="8.375" style="1" customWidth="1"/>
    <col min="15099" max="15100" width="17.375" style="1" customWidth="1"/>
    <col min="15101" max="15101" width="0.375" style="1" customWidth="1"/>
    <col min="15102" max="15102" width="12.375" style="1" bestFit="1" customWidth="1"/>
    <col min="15103" max="15349" width="9.375" style="1"/>
    <col min="15350" max="15350" width="12.375" style="1" customWidth="1"/>
    <col min="15351" max="15351" width="34.375" style="1" customWidth="1"/>
    <col min="15352" max="15352" width="2.375" style="1" customWidth="1"/>
    <col min="15353" max="15354" width="8.375" style="1" customWidth="1"/>
    <col min="15355" max="15356" width="17.375" style="1" customWidth="1"/>
    <col min="15357" max="15357" width="0.375" style="1" customWidth="1"/>
    <col min="15358" max="15358" width="12.375" style="1" bestFit="1" customWidth="1"/>
    <col min="15359" max="15605" width="9.375" style="1"/>
    <col min="15606" max="15606" width="12.375" style="1" customWidth="1"/>
    <col min="15607" max="15607" width="34.375" style="1" customWidth="1"/>
    <col min="15608" max="15608" width="2.375" style="1" customWidth="1"/>
    <col min="15609" max="15610" width="8.375" style="1" customWidth="1"/>
    <col min="15611" max="15612" width="17.375" style="1" customWidth="1"/>
    <col min="15613" max="15613" width="0.375" style="1" customWidth="1"/>
    <col min="15614" max="15614" width="12.375" style="1" bestFit="1" customWidth="1"/>
    <col min="15615" max="15861" width="9.375" style="1"/>
    <col min="15862" max="15862" width="12.375" style="1" customWidth="1"/>
    <col min="15863" max="15863" width="34.375" style="1" customWidth="1"/>
    <col min="15864" max="15864" width="2.375" style="1" customWidth="1"/>
    <col min="15865" max="15866" width="8.375" style="1" customWidth="1"/>
    <col min="15867" max="15868" width="17.375" style="1" customWidth="1"/>
    <col min="15869" max="15869" width="0.375" style="1" customWidth="1"/>
    <col min="15870" max="15870" width="12.375" style="1" bestFit="1" customWidth="1"/>
    <col min="15871" max="16117" width="9.375" style="1"/>
    <col min="16118" max="16118" width="12.375" style="1" customWidth="1"/>
    <col min="16119" max="16119" width="34.375" style="1" customWidth="1"/>
    <col min="16120" max="16120" width="2.375" style="1" customWidth="1"/>
    <col min="16121" max="16122" width="8.375" style="1" customWidth="1"/>
    <col min="16123" max="16124" width="17.375" style="1" customWidth="1"/>
    <col min="16125" max="16125" width="0.375" style="1" customWidth="1"/>
    <col min="16126" max="16126" width="12.375" style="1" bestFit="1" customWidth="1"/>
    <col min="16127" max="16384" width="9.375" style="1"/>
  </cols>
  <sheetData>
    <row r="1" spans="1:21" ht="21.75" customHeight="1" x14ac:dyDescent="0.2">
      <c r="A1" s="39" t="str">
        <f>'7-8'!A1</f>
        <v>شركة أعمال النسيج للتجارة</v>
      </c>
      <c r="B1" s="142"/>
      <c r="C1" s="142"/>
      <c r="D1" s="142"/>
      <c r="E1" s="61"/>
    </row>
    <row r="2" spans="1:21" ht="21.75" customHeight="1" x14ac:dyDescent="0.2">
      <c r="A2" s="45" t="str">
        <f>'7-8'!A2</f>
        <v>شركة ذات مسئولية محدودة - شركة شخص واحد</v>
      </c>
      <c r="B2" s="142"/>
      <c r="C2" s="142"/>
      <c r="D2" s="142"/>
      <c r="E2" s="61"/>
    </row>
    <row r="3" spans="1:21" ht="21.75" customHeight="1" x14ac:dyDescent="0.2">
      <c r="A3" s="149" t="str">
        <f>'5-6'!B3</f>
        <v>إيضاحات حول القوائم للسنة المالية المنتهية فى 31 ديسمبر  2021م</v>
      </c>
      <c r="B3" s="129"/>
      <c r="C3" s="129"/>
      <c r="D3" s="129"/>
      <c r="E3" s="117"/>
    </row>
    <row r="4" spans="1:21" ht="21.75" customHeight="1" x14ac:dyDescent="0.2">
      <c r="A4" s="151" t="s">
        <v>22</v>
      </c>
      <c r="B4" s="130"/>
      <c r="C4" s="130"/>
      <c r="D4" s="130"/>
      <c r="E4" s="62"/>
    </row>
    <row r="5" spans="1:21" ht="7.5" customHeight="1" x14ac:dyDescent="0.2">
      <c r="A5" s="186"/>
      <c r="B5" s="129"/>
      <c r="C5" s="129"/>
      <c r="D5" s="129"/>
      <c r="E5" s="117"/>
    </row>
    <row r="6" spans="1:21" ht="37.9" customHeight="1" x14ac:dyDescent="0.2">
      <c r="A6" s="104" t="s">
        <v>169</v>
      </c>
      <c r="B6" s="129"/>
      <c r="C6" s="211" t="s">
        <v>137</v>
      </c>
      <c r="D6" s="129"/>
      <c r="E6" s="211" t="s">
        <v>136</v>
      </c>
    </row>
    <row r="7" spans="1:21" ht="25.5" customHeight="1" x14ac:dyDescent="0.2">
      <c r="A7" s="106" t="s">
        <v>59</v>
      </c>
      <c r="B7" s="129"/>
      <c r="C7" s="106"/>
      <c r="D7" s="129"/>
      <c r="E7" s="106"/>
    </row>
    <row r="8" spans="1:21" ht="34.5" customHeight="1" x14ac:dyDescent="0.2">
      <c r="A8" s="53" t="s">
        <v>113</v>
      </c>
      <c r="B8" s="129"/>
      <c r="C8" s="215">
        <f>الزكاة!F21</f>
        <v>162143</v>
      </c>
      <c r="D8" s="129"/>
      <c r="E8" s="215">
        <v>34959</v>
      </c>
    </row>
    <row r="9" spans="1:21" ht="34.5" customHeight="1" x14ac:dyDescent="0.2">
      <c r="A9" s="222" t="s">
        <v>60</v>
      </c>
      <c r="B9" s="129"/>
      <c r="C9" s="215">
        <f>الزكاة!F13</f>
        <v>80440.225988700564</v>
      </c>
      <c r="D9" s="129"/>
      <c r="E9" s="215">
        <v>64684</v>
      </c>
    </row>
    <row r="10" spans="1:21" ht="34.5" customHeight="1" x14ac:dyDescent="0.2">
      <c r="A10" s="53" t="s">
        <v>61</v>
      </c>
      <c r="B10" s="129"/>
      <c r="C10" s="215">
        <f>الزكاة!F15</f>
        <v>-1485.7768361581921</v>
      </c>
      <c r="D10" s="129"/>
      <c r="E10" s="215">
        <v>-23783</v>
      </c>
    </row>
    <row r="11" spans="1:21" ht="34.5" customHeight="1" thickBot="1" x14ac:dyDescent="0.25">
      <c r="A11" s="105" t="s">
        <v>62</v>
      </c>
      <c r="B11" s="129"/>
      <c r="C11" s="216">
        <f>SUM(C8:C10)</f>
        <v>241097.44915254239</v>
      </c>
      <c r="D11" s="129"/>
      <c r="E11" s="216">
        <f>SUM(E8:E10)</f>
        <v>75860</v>
      </c>
    </row>
    <row r="12" spans="1:21" ht="34.5" customHeight="1" thickTop="1" x14ac:dyDescent="0.2">
      <c r="A12" s="223" t="s">
        <v>63</v>
      </c>
      <c r="B12" s="129"/>
      <c r="C12" s="101">
        <f>ROUND(C11*2.5%,0)</f>
        <v>6027</v>
      </c>
      <c r="D12" s="129"/>
      <c r="E12" s="101">
        <f>ROUND(E11*2.5%,0)</f>
        <v>1897</v>
      </c>
    </row>
    <row r="13" spans="1:21" ht="21.75" customHeight="1" x14ac:dyDescent="0.2">
      <c r="B13" s="1"/>
      <c r="C13" s="1"/>
      <c r="D13" s="1"/>
      <c r="O13" s="223"/>
      <c r="P13" s="117"/>
      <c r="Q13" s="129"/>
      <c r="R13" s="117"/>
      <c r="S13" s="129"/>
      <c r="T13" s="129"/>
      <c r="U13" s="101"/>
    </row>
    <row r="14" spans="1:21" ht="39" customHeight="1" x14ac:dyDescent="0.2">
      <c r="A14" s="104" t="s">
        <v>122</v>
      </c>
      <c r="B14" s="1"/>
      <c r="C14" s="211" t="s">
        <v>137</v>
      </c>
      <c r="D14" s="1"/>
      <c r="E14" s="211" t="s">
        <v>136</v>
      </c>
      <c r="O14" s="223"/>
      <c r="P14" s="117"/>
      <c r="Q14" s="129"/>
      <c r="R14" s="117"/>
      <c r="S14" s="129"/>
      <c r="T14" s="129"/>
      <c r="U14" s="101"/>
    </row>
    <row r="15" spans="1:21" ht="6.6" customHeight="1" x14ac:dyDescent="0.2">
      <c r="A15" s="104"/>
      <c r="B15" s="1"/>
      <c r="C15" s="278"/>
      <c r="D15" s="1"/>
      <c r="E15" s="278"/>
      <c r="O15" s="223"/>
      <c r="P15" s="117"/>
      <c r="Q15" s="129"/>
      <c r="R15" s="117"/>
      <c r="S15" s="129"/>
      <c r="T15" s="129"/>
      <c r="U15" s="101"/>
    </row>
    <row r="16" spans="1:21" ht="28.5" customHeight="1" x14ac:dyDescent="0.2">
      <c r="A16" s="1" t="s">
        <v>190</v>
      </c>
      <c r="B16" s="1"/>
      <c r="C16" s="106">
        <v>3262</v>
      </c>
      <c r="D16" s="1"/>
      <c r="E16" s="106">
        <v>1365</v>
      </c>
      <c r="O16" s="223"/>
      <c r="P16" s="117"/>
      <c r="Q16" s="129"/>
      <c r="R16" s="117"/>
      <c r="S16" s="129"/>
      <c r="T16" s="129"/>
      <c r="U16" s="101"/>
    </row>
    <row r="17" spans="1:21" ht="20.45" hidden="1" customHeight="1" x14ac:dyDescent="0.2">
      <c r="A17" s="1" t="s">
        <v>123</v>
      </c>
      <c r="B17" s="1"/>
      <c r="C17" s="215">
        <v>0</v>
      </c>
      <c r="D17" s="1"/>
      <c r="E17" s="215">
        <v>0</v>
      </c>
      <c r="O17" s="223"/>
      <c r="P17" s="117"/>
      <c r="Q17" s="129"/>
      <c r="R17" s="117"/>
      <c r="S17" s="129"/>
      <c r="T17" s="129"/>
      <c r="U17" s="101"/>
    </row>
    <row r="18" spans="1:21" ht="31.5" customHeight="1" x14ac:dyDescent="0.2">
      <c r="A18" s="1" t="s">
        <v>191</v>
      </c>
      <c r="B18" s="1"/>
      <c r="C18" s="215">
        <f>C12</f>
        <v>6027</v>
      </c>
      <c r="D18" s="1"/>
      <c r="E18" s="215">
        <f>E12</f>
        <v>1897</v>
      </c>
      <c r="O18" s="223"/>
      <c r="P18" s="117"/>
      <c r="Q18" s="129"/>
      <c r="R18" s="117"/>
      <c r="S18" s="129"/>
      <c r="T18" s="129"/>
      <c r="U18" s="101"/>
    </row>
    <row r="19" spans="1:21" ht="29.25" customHeight="1" x14ac:dyDescent="0.2">
      <c r="A19" s="1" t="s">
        <v>192</v>
      </c>
      <c r="B19" s="1"/>
      <c r="C19" s="215">
        <v>-3262</v>
      </c>
      <c r="D19" s="1"/>
      <c r="E19" s="215">
        <v>0</v>
      </c>
      <c r="O19" s="223"/>
      <c r="P19" s="117"/>
      <c r="Q19" s="129"/>
      <c r="R19" s="117"/>
      <c r="S19" s="129"/>
      <c r="T19" s="129"/>
      <c r="U19" s="101"/>
    </row>
    <row r="20" spans="1:21" ht="20.45" hidden="1" customHeight="1" x14ac:dyDescent="0.2">
      <c r="A20" s="1" t="s">
        <v>124</v>
      </c>
      <c r="B20" s="1"/>
      <c r="C20" s="215">
        <v>0</v>
      </c>
      <c r="D20" s="1"/>
      <c r="E20" s="215">
        <v>0</v>
      </c>
      <c r="O20" s="223"/>
      <c r="P20" s="117"/>
      <c r="Q20" s="129"/>
      <c r="R20" s="117"/>
      <c r="S20" s="129"/>
      <c r="T20" s="129"/>
      <c r="U20" s="101"/>
    </row>
    <row r="21" spans="1:21" ht="20.45" customHeight="1" thickBot="1" x14ac:dyDescent="0.25">
      <c r="B21" s="1"/>
      <c r="C21" s="216">
        <f>SUM(C16:C19)</f>
        <v>6027</v>
      </c>
      <c r="D21" s="1"/>
      <c r="E21" s="216">
        <f>SUM(E16:E20)</f>
        <v>3262</v>
      </c>
      <c r="O21" s="223"/>
      <c r="P21" s="117"/>
      <c r="Q21" s="129"/>
      <c r="R21" s="117"/>
      <c r="S21" s="129"/>
      <c r="T21" s="129"/>
      <c r="U21" s="101"/>
    </row>
    <row r="22" spans="1:21" ht="17.25" customHeight="1" thickTop="1" x14ac:dyDescent="0.2">
      <c r="B22" s="1"/>
      <c r="D22" s="1"/>
      <c r="O22" s="223"/>
      <c r="P22" s="117"/>
      <c r="Q22" s="129"/>
      <c r="R22" s="117"/>
      <c r="S22" s="129"/>
      <c r="T22" s="129"/>
      <c r="U22" s="101"/>
    </row>
    <row r="23" spans="1:21" ht="15.6" customHeight="1" x14ac:dyDescent="0.2">
      <c r="A23" s="284" t="s">
        <v>125</v>
      </c>
      <c r="B23" s="1"/>
      <c r="D23" s="1"/>
      <c r="O23" s="223"/>
      <c r="P23" s="117"/>
      <c r="Q23" s="129"/>
      <c r="R23" s="117"/>
      <c r="S23" s="129"/>
      <c r="T23" s="129"/>
      <c r="U23" s="101"/>
    </row>
    <row r="24" spans="1:21" ht="8.25" customHeight="1" x14ac:dyDescent="0.2">
      <c r="B24" s="1"/>
      <c r="C24" s="1"/>
      <c r="D24" s="1"/>
      <c r="E24" s="281"/>
      <c r="O24" s="223"/>
      <c r="P24" s="117"/>
      <c r="Q24" s="129"/>
      <c r="R24" s="117"/>
      <c r="S24" s="129"/>
      <c r="T24" s="129"/>
      <c r="U24" s="101"/>
    </row>
    <row r="25" spans="1:21" ht="48.75" customHeight="1" x14ac:dyDescent="0.2">
      <c r="A25" s="338" t="s">
        <v>200</v>
      </c>
      <c r="B25" s="338"/>
      <c r="C25" s="338"/>
      <c r="D25" s="338"/>
      <c r="E25" s="338"/>
      <c r="O25" s="223"/>
      <c r="P25" s="117"/>
      <c r="Q25" s="129"/>
      <c r="R25" s="117"/>
      <c r="S25" s="129"/>
      <c r="T25" s="129"/>
      <c r="U25" s="101"/>
    </row>
    <row r="26" spans="1:21" ht="39" customHeight="1" x14ac:dyDescent="0.2">
      <c r="B26" s="1"/>
      <c r="C26" s="1"/>
      <c r="D26" s="1"/>
      <c r="O26" s="223"/>
      <c r="P26" s="117"/>
      <c r="Q26" s="129"/>
      <c r="R26" s="117"/>
      <c r="S26" s="129"/>
      <c r="T26" s="129"/>
      <c r="U26" s="101"/>
    </row>
    <row r="27" spans="1:21" ht="39" customHeight="1" x14ac:dyDescent="0.2">
      <c r="B27" s="1"/>
      <c r="C27" s="1"/>
      <c r="D27" s="1"/>
      <c r="O27" s="223"/>
      <c r="P27" s="117"/>
      <c r="Q27" s="129"/>
      <c r="R27" s="117"/>
      <c r="S27" s="129"/>
      <c r="T27" s="129"/>
      <c r="U27" s="101"/>
    </row>
    <row r="28" spans="1:21" ht="39" customHeight="1" x14ac:dyDescent="0.2">
      <c r="B28" s="1"/>
      <c r="C28" s="1"/>
      <c r="D28" s="1"/>
      <c r="O28" s="223"/>
      <c r="P28" s="117"/>
      <c r="Q28" s="129"/>
      <c r="R28" s="117"/>
      <c r="S28" s="129"/>
      <c r="T28" s="129"/>
      <c r="U28" s="101"/>
    </row>
    <row r="29" spans="1:21" ht="15" customHeight="1" x14ac:dyDescent="0.2">
      <c r="A29" s="237"/>
      <c r="B29" s="1"/>
      <c r="C29" s="1"/>
      <c r="D29" s="1"/>
      <c r="E29" s="301"/>
      <c r="J29" s="93"/>
      <c r="K29" s="45"/>
      <c r="L29" s="239"/>
      <c r="M29" s="239"/>
      <c r="N29" s="45"/>
      <c r="O29" s="45"/>
      <c r="P29" s="288"/>
      <c r="Q29" s="244"/>
      <c r="R29" s="45"/>
      <c r="S29" s="244"/>
      <c r="T29" s="244"/>
      <c r="U29" s="45"/>
    </row>
    <row r="30" spans="1:21" ht="26.25" customHeight="1" x14ac:dyDescent="0.2">
      <c r="A30" s="237"/>
      <c r="B30" s="1"/>
      <c r="C30" s="1"/>
      <c r="D30" s="1"/>
      <c r="E30" s="300"/>
      <c r="J30" s="93"/>
      <c r="K30" s="45"/>
      <c r="L30" s="239"/>
      <c r="M30" s="239"/>
      <c r="N30" s="45"/>
      <c r="O30" s="45"/>
      <c r="P30" s="288"/>
      <c r="Q30" s="244"/>
      <c r="R30" s="45"/>
      <c r="S30" s="244"/>
      <c r="T30" s="244"/>
      <c r="U30" s="45"/>
    </row>
    <row r="31" spans="1:21" x14ac:dyDescent="0.2">
      <c r="A31" s="322">
        <v>19</v>
      </c>
      <c r="B31" s="322"/>
      <c r="C31" s="322"/>
      <c r="D31" s="322"/>
      <c r="E31" s="322"/>
    </row>
  </sheetData>
  <mergeCells count="2">
    <mergeCell ref="A31:E31"/>
    <mergeCell ref="A25:E25"/>
  </mergeCells>
  <printOptions horizontalCentered="1"/>
  <pageMargins left="0.19685039370078741" right="0.55000000000000004" top="0.62992125984251968" bottom="0" header="0" footer="0"/>
  <pageSetup paperSize="9" firstPageNumber="5" orientation="portrait" useFirstPageNumber="1"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A08DF2-D5EA-491E-8E13-24E7669443BF}">
  <dimension ref="A1:AA32"/>
  <sheetViews>
    <sheetView rightToLeft="1" topLeftCell="A18" zoomScale="130" zoomScaleNormal="130" zoomScaleSheetLayoutView="130" workbookViewId="0">
      <selection activeCell="C9" sqref="C9"/>
    </sheetView>
  </sheetViews>
  <sheetFormatPr defaultColWidth="9.375" defaultRowHeight="20.25" x14ac:dyDescent="0.2"/>
  <cols>
    <col min="1" max="1" width="25.5" style="1" customWidth="1"/>
    <col min="2" max="2" width="1" style="312" customWidth="1"/>
    <col min="3" max="3" width="9.75" style="144" customWidth="1"/>
    <col min="4" max="4" width="1.125" style="1" customWidth="1"/>
    <col min="5" max="5" width="12" style="144" customWidth="1"/>
    <col min="6" max="6" width="1.875" style="144" customWidth="1"/>
    <col min="7" max="7" width="12.875" style="144" customWidth="1"/>
    <col min="8" max="8" width="1.375" style="144" customWidth="1"/>
    <col min="9" max="9" width="13.75" style="1" customWidth="1"/>
    <col min="10" max="249" width="9.375" style="1"/>
    <col min="250" max="250" width="12.375" style="1" customWidth="1"/>
    <col min="251" max="251" width="34.375" style="1" customWidth="1"/>
    <col min="252" max="252" width="2.375" style="1" customWidth="1"/>
    <col min="253" max="254" width="8.375" style="1" customWidth="1"/>
    <col min="255" max="256" width="17.375" style="1" customWidth="1"/>
    <col min="257" max="257" width="0.375" style="1" customWidth="1"/>
    <col min="258" max="258" width="12.375" style="1" bestFit="1" customWidth="1"/>
    <col min="259" max="505" width="9.375" style="1"/>
    <col min="506" max="506" width="12.375" style="1" customWidth="1"/>
    <col min="507" max="507" width="34.375" style="1" customWidth="1"/>
    <col min="508" max="508" width="2.375" style="1" customWidth="1"/>
    <col min="509" max="510" width="8.375" style="1" customWidth="1"/>
    <col min="511" max="512" width="17.375" style="1" customWidth="1"/>
    <col min="513" max="513" width="0.375" style="1" customWidth="1"/>
    <col min="514" max="514" width="12.375" style="1" bestFit="1" customWidth="1"/>
    <col min="515" max="761" width="9.375" style="1"/>
    <col min="762" max="762" width="12.375" style="1" customWidth="1"/>
    <col min="763" max="763" width="34.375" style="1" customWidth="1"/>
    <col min="764" max="764" width="2.375" style="1" customWidth="1"/>
    <col min="765" max="766" width="8.375" style="1" customWidth="1"/>
    <col min="767" max="768" width="17.375" style="1" customWidth="1"/>
    <col min="769" max="769" width="0.375" style="1" customWidth="1"/>
    <col min="770" max="770" width="12.375" style="1" bestFit="1" customWidth="1"/>
    <col min="771" max="1017" width="9.375" style="1"/>
    <col min="1018" max="1018" width="12.375" style="1" customWidth="1"/>
    <col min="1019" max="1019" width="34.375" style="1" customWidth="1"/>
    <col min="1020" max="1020" width="2.375" style="1" customWidth="1"/>
    <col min="1021" max="1022" width="8.375" style="1" customWidth="1"/>
    <col min="1023" max="1024" width="17.375" style="1" customWidth="1"/>
    <col min="1025" max="1025" width="0.375" style="1" customWidth="1"/>
    <col min="1026" max="1026" width="12.375" style="1" bestFit="1" customWidth="1"/>
    <col min="1027" max="1273" width="9.375" style="1"/>
    <col min="1274" max="1274" width="12.375" style="1" customWidth="1"/>
    <col min="1275" max="1275" width="34.375" style="1" customWidth="1"/>
    <col min="1276" max="1276" width="2.375" style="1" customWidth="1"/>
    <col min="1277" max="1278" width="8.375" style="1" customWidth="1"/>
    <col min="1279" max="1280" width="17.375" style="1" customWidth="1"/>
    <col min="1281" max="1281" width="0.375" style="1" customWidth="1"/>
    <col min="1282" max="1282" width="12.375" style="1" bestFit="1" customWidth="1"/>
    <col min="1283" max="1529" width="9.375" style="1"/>
    <col min="1530" max="1530" width="12.375" style="1" customWidth="1"/>
    <col min="1531" max="1531" width="34.375" style="1" customWidth="1"/>
    <col min="1532" max="1532" width="2.375" style="1" customWidth="1"/>
    <col min="1533" max="1534" width="8.375" style="1" customWidth="1"/>
    <col min="1535" max="1536" width="17.375" style="1" customWidth="1"/>
    <col min="1537" max="1537" width="0.375" style="1" customWidth="1"/>
    <col min="1538" max="1538" width="12.375" style="1" bestFit="1" customWidth="1"/>
    <col min="1539" max="1785" width="9.375" style="1"/>
    <col min="1786" max="1786" width="12.375" style="1" customWidth="1"/>
    <col min="1787" max="1787" width="34.375" style="1" customWidth="1"/>
    <col min="1788" max="1788" width="2.375" style="1" customWidth="1"/>
    <col min="1789" max="1790" width="8.375" style="1" customWidth="1"/>
    <col min="1791" max="1792" width="17.375" style="1" customWidth="1"/>
    <col min="1793" max="1793" width="0.375" style="1" customWidth="1"/>
    <col min="1794" max="1794" width="12.375" style="1" bestFit="1" customWidth="1"/>
    <col min="1795" max="2041" width="9.375" style="1"/>
    <col min="2042" max="2042" width="12.375" style="1" customWidth="1"/>
    <col min="2043" max="2043" width="34.375" style="1" customWidth="1"/>
    <col min="2044" max="2044" width="2.375" style="1" customWidth="1"/>
    <col min="2045" max="2046" width="8.375" style="1" customWidth="1"/>
    <col min="2047" max="2048" width="17.375" style="1" customWidth="1"/>
    <col min="2049" max="2049" width="0.375" style="1" customWidth="1"/>
    <col min="2050" max="2050" width="12.375" style="1" bestFit="1" customWidth="1"/>
    <col min="2051" max="2297" width="9.375" style="1"/>
    <col min="2298" max="2298" width="12.375" style="1" customWidth="1"/>
    <col min="2299" max="2299" width="34.375" style="1" customWidth="1"/>
    <col min="2300" max="2300" width="2.375" style="1" customWidth="1"/>
    <col min="2301" max="2302" width="8.375" style="1" customWidth="1"/>
    <col min="2303" max="2304" width="17.375" style="1" customWidth="1"/>
    <col min="2305" max="2305" width="0.375" style="1" customWidth="1"/>
    <col min="2306" max="2306" width="12.375" style="1" bestFit="1" customWidth="1"/>
    <col min="2307" max="2553" width="9.375" style="1"/>
    <col min="2554" max="2554" width="12.375" style="1" customWidth="1"/>
    <col min="2555" max="2555" width="34.375" style="1" customWidth="1"/>
    <col min="2556" max="2556" width="2.375" style="1" customWidth="1"/>
    <col min="2557" max="2558" width="8.375" style="1" customWidth="1"/>
    <col min="2559" max="2560" width="17.375" style="1" customWidth="1"/>
    <col min="2561" max="2561" width="0.375" style="1" customWidth="1"/>
    <col min="2562" max="2562" width="12.375" style="1" bestFit="1" customWidth="1"/>
    <col min="2563" max="2809" width="9.375" style="1"/>
    <col min="2810" max="2810" width="12.375" style="1" customWidth="1"/>
    <col min="2811" max="2811" width="34.375" style="1" customWidth="1"/>
    <col min="2812" max="2812" width="2.375" style="1" customWidth="1"/>
    <col min="2813" max="2814" width="8.375" style="1" customWidth="1"/>
    <col min="2815" max="2816" width="17.375" style="1" customWidth="1"/>
    <col min="2817" max="2817" width="0.375" style="1" customWidth="1"/>
    <col min="2818" max="2818" width="12.375" style="1" bestFit="1" customWidth="1"/>
    <col min="2819" max="3065" width="9.375" style="1"/>
    <col min="3066" max="3066" width="12.375" style="1" customWidth="1"/>
    <col min="3067" max="3067" width="34.375" style="1" customWidth="1"/>
    <col min="3068" max="3068" width="2.375" style="1" customWidth="1"/>
    <col min="3069" max="3070" width="8.375" style="1" customWidth="1"/>
    <col min="3071" max="3072" width="17.375" style="1" customWidth="1"/>
    <col min="3073" max="3073" width="0.375" style="1" customWidth="1"/>
    <col min="3074" max="3074" width="12.375" style="1" bestFit="1" customWidth="1"/>
    <col min="3075" max="3321" width="9.375" style="1"/>
    <col min="3322" max="3322" width="12.375" style="1" customWidth="1"/>
    <col min="3323" max="3323" width="34.375" style="1" customWidth="1"/>
    <col min="3324" max="3324" width="2.375" style="1" customWidth="1"/>
    <col min="3325" max="3326" width="8.375" style="1" customWidth="1"/>
    <col min="3327" max="3328" width="17.375" style="1" customWidth="1"/>
    <col min="3329" max="3329" width="0.375" style="1" customWidth="1"/>
    <col min="3330" max="3330" width="12.375" style="1" bestFit="1" customWidth="1"/>
    <col min="3331" max="3577" width="9.375" style="1"/>
    <col min="3578" max="3578" width="12.375" style="1" customWidth="1"/>
    <col min="3579" max="3579" width="34.375" style="1" customWidth="1"/>
    <col min="3580" max="3580" width="2.375" style="1" customWidth="1"/>
    <col min="3581" max="3582" width="8.375" style="1" customWidth="1"/>
    <col min="3583" max="3584" width="17.375" style="1" customWidth="1"/>
    <col min="3585" max="3585" width="0.375" style="1" customWidth="1"/>
    <col min="3586" max="3586" width="12.375" style="1" bestFit="1" customWidth="1"/>
    <col min="3587" max="3833" width="9.375" style="1"/>
    <col min="3834" max="3834" width="12.375" style="1" customWidth="1"/>
    <col min="3835" max="3835" width="34.375" style="1" customWidth="1"/>
    <col min="3836" max="3836" width="2.375" style="1" customWidth="1"/>
    <col min="3837" max="3838" width="8.375" style="1" customWidth="1"/>
    <col min="3839" max="3840" width="17.375" style="1" customWidth="1"/>
    <col min="3841" max="3841" width="0.375" style="1" customWidth="1"/>
    <col min="3842" max="3842" width="12.375" style="1" bestFit="1" customWidth="1"/>
    <col min="3843" max="4089" width="9.375" style="1"/>
    <col min="4090" max="4090" width="12.375" style="1" customWidth="1"/>
    <col min="4091" max="4091" width="34.375" style="1" customWidth="1"/>
    <col min="4092" max="4092" width="2.375" style="1" customWidth="1"/>
    <col min="4093" max="4094" width="8.375" style="1" customWidth="1"/>
    <col min="4095" max="4096" width="17.375" style="1" customWidth="1"/>
    <col min="4097" max="4097" width="0.375" style="1" customWidth="1"/>
    <col min="4098" max="4098" width="12.375" style="1" bestFit="1" customWidth="1"/>
    <col min="4099" max="4345" width="9.375" style="1"/>
    <col min="4346" max="4346" width="12.375" style="1" customWidth="1"/>
    <col min="4347" max="4347" width="34.375" style="1" customWidth="1"/>
    <col min="4348" max="4348" width="2.375" style="1" customWidth="1"/>
    <col min="4349" max="4350" width="8.375" style="1" customWidth="1"/>
    <col min="4351" max="4352" width="17.375" style="1" customWidth="1"/>
    <col min="4353" max="4353" width="0.375" style="1" customWidth="1"/>
    <col min="4354" max="4354" width="12.375" style="1" bestFit="1" customWidth="1"/>
    <col min="4355" max="4601" width="9.375" style="1"/>
    <col min="4602" max="4602" width="12.375" style="1" customWidth="1"/>
    <col min="4603" max="4603" width="34.375" style="1" customWidth="1"/>
    <col min="4604" max="4604" width="2.375" style="1" customWidth="1"/>
    <col min="4605" max="4606" width="8.375" style="1" customWidth="1"/>
    <col min="4607" max="4608" width="17.375" style="1" customWidth="1"/>
    <col min="4609" max="4609" width="0.375" style="1" customWidth="1"/>
    <col min="4610" max="4610" width="12.375" style="1" bestFit="1" customWidth="1"/>
    <col min="4611" max="4857" width="9.375" style="1"/>
    <col min="4858" max="4858" width="12.375" style="1" customWidth="1"/>
    <col min="4859" max="4859" width="34.375" style="1" customWidth="1"/>
    <col min="4860" max="4860" width="2.375" style="1" customWidth="1"/>
    <col min="4861" max="4862" width="8.375" style="1" customWidth="1"/>
    <col min="4863" max="4864" width="17.375" style="1" customWidth="1"/>
    <col min="4865" max="4865" width="0.375" style="1" customWidth="1"/>
    <col min="4866" max="4866" width="12.375" style="1" bestFit="1" customWidth="1"/>
    <col min="4867" max="5113" width="9.375" style="1"/>
    <col min="5114" max="5114" width="12.375" style="1" customWidth="1"/>
    <col min="5115" max="5115" width="34.375" style="1" customWidth="1"/>
    <col min="5116" max="5116" width="2.375" style="1" customWidth="1"/>
    <col min="5117" max="5118" width="8.375" style="1" customWidth="1"/>
    <col min="5119" max="5120" width="17.375" style="1" customWidth="1"/>
    <col min="5121" max="5121" width="0.375" style="1" customWidth="1"/>
    <col min="5122" max="5122" width="12.375" style="1" bestFit="1" customWidth="1"/>
    <col min="5123" max="5369" width="9.375" style="1"/>
    <col min="5370" max="5370" width="12.375" style="1" customWidth="1"/>
    <col min="5371" max="5371" width="34.375" style="1" customWidth="1"/>
    <col min="5372" max="5372" width="2.375" style="1" customWidth="1"/>
    <col min="5373" max="5374" width="8.375" style="1" customWidth="1"/>
    <col min="5375" max="5376" width="17.375" style="1" customWidth="1"/>
    <col min="5377" max="5377" width="0.375" style="1" customWidth="1"/>
    <col min="5378" max="5378" width="12.375" style="1" bestFit="1" customWidth="1"/>
    <col min="5379" max="5625" width="9.375" style="1"/>
    <col min="5626" max="5626" width="12.375" style="1" customWidth="1"/>
    <col min="5627" max="5627" width="34.375" style="1" customWidth="1"/>
    <col min="5628" max="5628" width="2.375" style="1" customWidth="1"/>
    <col min="5629" max="5630" width="8.375" style="1" customWidth="1"/>
    <col min="5631" max="5632" width="17.375" style="1" customWidth="1"/>
    <col min="5633" max="5633" width="0.375" style="1" customWidth="1"/>
    <col min="5634" max="5634" width="12.375" style="1" bestFit="1" customWidth="1"/>
    <col min="5635" max="5881" width="9.375" style="1"/>
    <col min="5882" max="5882" width="12.375" style="1" customWidth="1"/>
    <col min="5883" max="5883" width="34.375" style="1" customWidth="1"/>
    <col min="5884" max="5884" width="2.375" style="1" customWidth="1"/>
    <col min="5885" max="5886" width="8.375" style="1" customWidth="1"/>
    <col min="5887" max="5888" width="17.375" style="1" customWidth="1"/>
    <col min="5889" max="5889" width="0.375" style="1" customWidth="1"/>
    <col min="5890" max="5890" width="12.375" style="1" bestFit="1" customWidth="1"/>
    <col min="5891" max="6137" width="9.375" style="1"/>
    <col min="6138" max="6138" width="12.375" style="1" customWidth="1"/>
    <col min="6139" max="6139" width="34.375" style="1" customWidth="1"/>
    <col min="6140" max="6140" width="2.375" style="1" customWidth="1"/>
    <col min="6141" max="6142" width="8.375" style="1" customWidth="1"/>
    <col min="6143" max="6144" width="17.375" style="1" customWidth="1"/>
    <col min="6145" max="6145" width="0.375" style="1" customWidth="1"/>
    <col min="6146" max="6146" width="12.375" style="1" bestFit="1" customWidth="1"/>
    <col min="6147" max="6393" width="9.375" style="1"/>
    <col min="6394" max="6394" width="12.375" style="1" customWidth="1"/>
    <col min="6395" max="6395" width="34.375" style="1" customWidth="1"/>
    <col min="6396" max="6396" width="2.375" style="1" customWidth="1"/>
    <col min="6397" max="6398" width="8.375" style="1" customWidth="1"/>
    <col min="6399" max="6400" width="17.375" style="1" customWidth="1"/>
    <col min="6401" max="6401" width="0.375" style="1" customWidth="1"/>
    <col min="6402" max="6402" width="12.375" style="1" bestFit="1" customWidth="1"/>
    <col min="6403" max="6649" width="9.375" style="1"/>
    <col min="6650" max="6650" width="12.375" style="1" customWidth="1"/>
    <col min="6651" max="6651" width="34.375" style="1" customWidth="1"/>
    <col min="6652" max="6652" width="2.375" style="1" customWidth="1"/>
    <col min="6653" max="6654" width="8.375" style="1" customWidth="1"/>
    <col min="6655" max="6656" width="17.375" style="1" customWidth="1"/>
    <col min="6657" max="6657" width="0.375" style="1" customWidth="1"/>
    <col min="6658" max="6658" width="12.375" style="1" bestFit="1" customWidth="1"/>
    <col min="6659" max="6905" width="9.375" style="1"/>
    <col min="6906" max="6906" width="12.375" style="1" customWidth="1"/>
    <col min="6907" max="6907" width="34.375" style="1" customWidth="1"/>
    <col min="6908" max="6908" width="2.375" style="1" customWidth="1"/>
    <col min="6909" max="6910" width="8.375" style="1" customWidth="1"/>
    <col min="6911" max="6912" width="17.375" style="1" customWidth="1"/>
    <col min="6913" max="6913" width="0.375" style="1" customWidth="1"/>
    <col min="6914" max="6914" width="12.375" style="1" bestFit="1" customWidth="1"/>
    <col min="6915" max="7161" width="9.375" style="1"/>
    <col min="7162" max="7162" width="12.375" style="1" customWidth="1"/>
    <col min="7163" max="7163" width="34.375" style="1" customWidth="1"/>
    <col min="7164" max="7164" width="2.375" style="1" customWidth="1"/>
    <col min="7165" max="7166" width="8.375" style="1" customWidth="1"/>
    <col min="7167" max="7168" width="17.375" style="1" customWidth="1"/>
    <col min="7169" max="7169" width="0.375" style="1" customWidth="1"/>
    <col min="7170" max="7170" width="12.375" style="1" bestFit="1" customWidth="1"/>
    <col min="7171" max="7417" width="9.375" style="1"/>
    <col min="7418" max="7418" width="12.375" style="1" customWidth="1"/>
    <col min="7419" max="7419" width="34.375" style="1" customWidth="1"/>
    <col min="7420" max="7420" width="2.375" style="1" customWidth="1"/>
    <col min="7421" max="7422" width="8.375" style="1" customWidth="1"/>
    <col min="7423" max="7424" width="17.375" style="1" customWidth="1"/>
    <col min="7425" max="7425" width="0.375" style="1" customWidth="1"/>
    <col min="7426" max="7426" width="12.375" style="1" bestFit="1" customWidth="1"/>
    <col min="7427" max="7673" width="9.375" style="1"/>
    <col min="7674" max="7674" width="12.375" style="1" customWidth="1"/>
    <col min="7675" max="7675" width="34.375" style="1" customWidth="1"/>
    <col min="7676" max="7676" width="2.375" style="1" customWidth="1"/>
    <col min="7677" max="7678" width="8.375" style="1" customWidth="1"/>
    <col min="7679" max="7680" width="17.375" style="1" customWidth="1"/>
    <col min="7681" max="7681" width="0.375" style="1" customWidth="1"/>
    <col min="7682" max="7682" width="12.375" style="1" bestFit="1" customWidth="1"/>
    <col min="7683" max="7929" width="9.375" style="1"/>
    <col min="7930" max="7930" width="12.375" style="1" customWidth="1"/>
    <col min="7931" max="7931" width="34.375" style="1" customWidth="1"/>
    <col min="7932" max="7932" width="2.375" style="1" customWidth="1"/>
    <col min="7933" max="7934" width="8.375" style="1" customWidth="1"/>
    <col min="7935" max="7936" width="17.375" style="1" customWidth="1"/>
    <col min="7937" max="7937" width="0.375" style="1" customWidth="1"/>
    <col min="7938" max="7938" width="12.375" style="1" bestFit="1" customWidth="1"/>
    <col min="7939" max="8185" width="9.375" style="1"/>
    <col min="8186" max="8186" width="12.375" style="1" customWidth="1"/>
    <col min="8187" max="8187" width="34.375" style="1" customWidth="1"/>
    <col min="8188" max="8188" width="2.375" style="1" customWidth="1"/>
    <col min="8189" max="8190" width="8.375" style="1" customWidth="1"/>
    <col min="8191" max="8192" width="17.375" style="1" customWidth="1"/>
    <col min="8193" max="8193" width="0.375" style="1" customWidth="1"/>
    <col min="8194" max="8194" width="12.375" style="1" bestFit="1" customWidth="1"/>
    <col min="8195" max="8441" width="9.375" style="1"/>
    <col min="8442" max="8442" width="12.375" style="1" customWidth="1"/>
    <col min="8443" max="8443" width="34.375" style="1" customWidth="1"/>
    <col min="8444" max="8444" width="2.375" style="1" customWidth="1"/>
    <col min="8445" max="8446" width="8.375" style="1" customWidth="1"/>
    <col min="8447" max="8448" width="17.375" style="1" customWidth="1"/>
    <col min="8449" max="8449" width="0.375" style="1" customWidth="1"/>
    <col min="8450" max="8450" width="12.375" style="1" bestFit="1" customWidth="1"/>
    <col min="8451" max="8697" width="9.375" style="1"/>
    <col min="8698" max="8698" width="12.375" style="1" customWidth="1"/>
    <col min="8699" max="8699" width="34.375" style="1" customWidth="1"/>
    <col min="8700" max="8700" width="2.375" style="1" customWidth="1"/>
    <col min="8701" max="8702" width="8.375" style="1" customWidth="1"/>
    <col min="8703" max="8704" width="17.375" style="1" customWidth="1"/>
    <col min="8705" max="8705" width="0.375" style="1" customWidth="1"/>
    <col min="8706" max="8706" width="12.375" style="1" bestFit="1" customWidth="1"/>
    <col min="8707" max="8953" width="9.375" style="1"/>
    <col min="8954" max="8954" width="12.375" style="1" customWidth="1"/>
    <col min="8955" max="8955" width="34.375" style="1" customWidth="1"/>
    <col min="8956" max="8956" width="2.375" style="1" customWidth="1"/>
    <col min="8957" max="8958" width="8.375" style="1" customWidth="1"/>
    <col min="8959" max="8960" width="17.375" style="1" customWidth="1"/>
    <col min="8961" max="8961" width="0.375" style="1" customWidth="1"/>
    <col min="8962" max="8962" width="12.375" style="1" bestFit="1" customWidth="1"/>
    <col min="8963" max="9209" width="9.375" style="1"/>
    <col min="9210" max="9210" width="12.375" style="1" customWidth="1"/>
    <col min="9211" max="9211" width="34.375" style="1" customWidth="1"/>
    <col min="9212" max="9212" width="2.375" style="1" customWidth="1"/>
    <col min="9213" max="9214" width="8.375" style="1" customWidth="1"/>
    <col min="9215" max="9216" width="17.375" style="1" customWidth="1"/>
    <col min="9217" max="9217" width="0.375" style="1" customWidth="1"/>
    <col min="9218" max="9218" width="12.375" style="1" bestFit="1" customWidth="1"/>
    <col min="9219" max="9465" width="9.375" style="1"/>
    <col min="9466" max="9466" width="12.375" style="1" customWidth="1"/>
    <col min="9467" max="9467" width="34.375" style="1" customWidth="1"/>
    <col min="9468" max="9468" width="2.375" style="1" customWidth="1"/>
    <col min="9469" max="9470" width="8.375" style="1" customWidth="1"/>
    <col min="9471" max="9472" width="17.375" style="1" customWidth="1"/>
    <col min="9473" max="9473" width="0.375" style="1" customWidth="1"/>
    <col min="9474" max="9474" width="12.375" style="1" bestFit="1" customWidth="1"/>
    <col min="9475" max="9721" width="9.375" style="1"/>
    <col min="9722" max="9722" width="12.375" style="1" customWidth="1"/>
    <col min="9723" max="9723" width="34.375" style="1" customWidth="1"/>
    <col min="9724" max="9724" width="2.375" style="1" customWidth="1"/>
    <col min="9725" max="9726" width="8.375" style="1" customWidth="1"/>
    <col min="9727" max="9728" width="17.375" style="1" customWidth="1"/>
    <col min="9729" max="9729" width="0.375" style="1" customWidth="1"/>
    <col min="9730" max="9730" width="12.375" style="1" bestFit="1" customWidth="1"/>
    <col min="9731" max="9977" width="9.375" style="1"/>
    <col min="9978" max="9978" width="12.375" style="1" customWidth="1"/>
    <col min="9979" max="9979" width="34.375" style="1" customWidth="1"/>
    <col min="9980" max="9980" width="2.375" style="1" customWidth="1"/>
    <col min="9981" max="9982" width="8.375" style="1" customWidth="1"/>
    <col min="9983" max="9984" width="17.375" style="1" customWidth="1"/>
    <col min="9985" max="9985" width="0.375" style="1" customWidth="1"/>
    <col min="9986" max="9986" width="12.375" style="1" bestFit="1" customWidth="1"/>
    <col min="9987" max="10233" width="9.375" style="1"/>
    <col min="10234" max="10234" width="12.375" style="1" customWidth="1"/>
    <col min="10235" max="10235" width="34.375" style="1" customWidth="1"/>
    <col min="10236" max="10236" width="2.375" style="1" customWidth="1"/>
    <col min="10237" max="10238" width="8.375" style="1" customWidth="1"/>
    <col min="10239" max="10240" width="17.375" style="1" customWidth="1"/>
    <col min="10241" max="10241" width="0.375" style="1" customWidth="1"/>
    <col min="10242" max="10242" width="12.375" style="1" bestFit="1" customWidth="1"/>
    <col min="10243" max="10489" width="9.375" style="1"/>
    <col min="10490" max="10490" width="12.375" style="1" customWidth="1"/>
    <col min="10491" max="10491" width="34.375" style="1" customWidth="1"/>
    <col min="10492" max="10492" width="2.375" style="1" customWidth="1"/>
    <col min="10493" max="10494" width="8.375" style="1" customWidth="1"/>
    <col min="10495" max="10496" width="17.375" style="1" customWidth="1"/>
    <col min="10497" max="10497" width="0.375" style="1" customWidth="1"/>
    <col min="10498" max="10498" width="12.375" style="1" bestFit="1" customWidth="1"/>
    <col min="10499" max="10745" width="9.375" style="1"/>
    <col min="10746" max="10746" width="12.375" style="1" customWidth="1"/>
    <col min="10747" max="10747" width="34.375" style="1" customWidth="1"/>
    <col min="10748" max="10748" width="2.375" style="1" customWidth="1"/>
    <col min="10749" max="10750" width="8.375" style="1" customWidth="1"/>
    <col min="10751" max="10752" width="17.375" style="1" customWidth="1"/>
    <col min="10753" max="10753" width="0.375" style="1" customWidth="1"/>
    <col min="10754" max="10754" width="12.375" style="1" bestFit="1" customWidth="1"/>
    <col min="10755" max="11001" width="9.375" style="1"/>
    <col min="11002" max="11002" width="12.375" style="1" customWidth="1"/>
    <col min="11003" max="11003" width="34.375" style="1" customWidth="1"/>
    <col min="11004" max="11004" width="2.375" style="1" customWidth="1"/>
    <col min="11005" max="11006" width="8.375" style="1" customWidth="1"/>
    <col min="11007" max="11008" width="17.375" style="1" customWidth="1"/>
    <col min="11009" max="11009" width="0.375" style="1" customWidth="1"/>
    <col min="11010" max="11010" width="12.375" style="1" bestFit="1" customWidth="1"/>
    <col min="11011" max="11257" width="9.375" style="1"/>
    <col min="11258" max="11258" width="12.375" style="1" customWidth="1"/>
    <col min="11259" max="11259" width="34.375" style="1" customWidth="1"/>
    <col min="11260" max="11260" width="2.375" style="1" customWidth="1"/>
    <col min="11261" max="11262" width="8.375" style="1" customWidth="1"/>
    <col min="11263" max="11264" width="17.375" style="1" customWidth="1"/>
    <col min="11265" max="11265" width="0.375" style="1" customWidth="1"/>
    <col min="11266" max="11266" width="12.375" style="1" bestFit="1" customWidth="1"/>
    <col min="11267" max="11513" width="9.375" style="1"/>
    <col min="11514" max="11514" width="12.375" style="1" customWidth="1"/>
    <col min="11515" max="11515" width="34.375" style="1" customWidth="1"/>
    <col min="11516" max="11516" width="2.375" style="1" customWidth="1"/>
    <col min="11517" max="11518" width="8.375" style="1" customWidth="1"/>
    <col min="11519" max="11520" width="17.375" style="1" customWidth="1"/>
    <col min="11521" max="11521" width="0.375" style="1" customWidth="1"/>
    <col min="11522" max="11522" width="12.375" style="1" bestFit="1" customWidth="1"/>
    <col min="11523" max="11769" width="9.375" style="1"/>
    <col min="11770" max="11770" width="12.375" style="1" customWidth="1"/>
    <col min="11771" max="11771" width="34.375" style="1" customWidth="1"/>
    <col min="11772" max="11772" width="2.375" style="1" customWidth="1"/>
    <col min="11773" max="11774" width="8.375" style="1" customWidth="1"/>
    <col min="11775" max="11776" width="17.375" style="1" customWidth="1"/>
    <col min="11777" max="11777" width="0.375" style="1" customWidth="1"/>
    <col min="11778" max="11778" width="12.375" style="1" bestFit="1" customWidth="1"/>
    <col min="11779" max="12025" width="9.375" style="1"/>
    <col min="12026" max="12026" width="12.375" style="1" customWidth="1"/>
    <col min="12027" max="12027" width="34.375" style="1" customWidth="1"/>
    <col min="12028" max="12028" width="2.375" style="1" customWidth="1"/>
    <col min="12029" max="12030" width="8.375" style="1" customWidth="1"/>
    <col min="12031" max="12032" width="17.375" style="1" customWidth="1"/>
    <col min="12033" max="12033" width="0.375" style="1" customWidth="1"/>
    <col min="12034" max="12034" width="12.375" style="1" bestFit="1" customWidth="1"/>
    <col min="12035" max="12281" width="9.375" style="1"/>
    <col min="12282" max="12282" width="12.375" style="1" customWidth="1"/>
    <col min="12283" max="12283" width="34.375" style="1" customWidth="1"/>
    <col min="12284" max="12284" width="2.375" style="1" customWidth="1"/>
    <col min="12285" max="12286" width="8.375" style="1" customWidth="1"/>
    <col min="12287" max="12288" width="17.375" style="1" customWidth="1"/>
    <col min="12289" max="12289" width="0.375" style="1" customWidth="1"/>
    <col min="12290" max="12290" width="12.375" style="1" bestFit="1" customWidth="1"/>
    <col min="12291" max="12537" width="9.375" style="1"/>
    <col min="12538" max="12538" width="12.375" style="1" customWidth="1"/>
    <col min="12539" max="12539" width="34.375" style="1" customWidth="1"/>
    <col min="12540" max="12540" width="2.375" style="1" customWidth="1"/>
    <col min="12541" max="12542" width="8.375" style="1" customWidth="1"/>
    <col min="12543" max="12544" width="17.375" style="1" customWidth="1"/>
    <col min="12545" max="12545" width="0.375" style="1" customWidth="1"/>
    <col min="12546" max="12546" width="12.375" style="1" bestFit="1" customWidth="1"/>
    <col min="12547" max="12793" width="9.375" style="1"/>
    <col min="12794" max="12794" width="12.375" style="1" customWidth="1"/>
    <col min="12795" max="12795" width="34.375" style="1" customWidth="1"/>
    <col min="12796" max="12796" width="2.375" style="1" customWidth="1"/>
    <col min="12797" max="12798" width="8.375" style="1" customWidth="1"/>
    <col min="12799" max="12800" width="17.375" style="1" customWidth="1"/>
    <col min="12801" max="12801" width="0.375" style="1" customWidth="1"/>
    <col min="12802" max="12802" width="12.375" style="1" bestFit="1" customWidth="1"/>
    <col min="12803" max="13049" width="9.375" style="1"/>
    <col min="13050" max="13050" width="12.375" style="1" customWidth="1"/>
    <col min="13051" max="13051" width="34.375" style="1" customWidth="1"/>
    <col min="13052" max="13052" width="2.375" style="1" customWidth="1"/>
    <col min="13053" max="13054" width="8.375" style="1" customWidth="1"/>
    <col min="13055" max="13056" width="17.375" style="1" customWidth="1"/>
    <col min="13057" max="13057" width="0.375" style="1" customWidth="1"/>
    <col min="13058" max="13058" width="12.375" style="1" bestFit="1" customWidth="1"/>
    <col min="13059" max="13305" width="9.375" style="1"/>
    <col min="13306" max="13306" width="12.375" style="1" customWidth="1"/>
    <col min="13307" max="13307" width="34.375" style="1" customWidth="1"/>
    <col min="13308" max="13308" width="2.375" style="1" customWidth="1"/>
    <col min="13309" max="13310" width="8.375" style="1" customWidth="1"/>
    <col min="13311" max="13312" width="17.375" style="1" customWidth="1"/>
    <col min="13313" max="13313" width="0.375" style="1" customWidth="1"/>
    <col min="13314" max="13314" width="12.375" style="1" bestFit="1" customWidth="1"/>
    <col min="13315" max="13561" width="9.375" style="1"/>
    <col min="13562" max="13562" width="12.375" style="1" customWidth="1"/>
    <col min="13563" max="13563" width="34.375" style="1" customWidth="1"/>
    <col min="13564" max="13564" width="2.375" style="1" customWidth="1"/>
    <col min="13565" max="13566" width="8.375" style="1" customWidth="1"/>
    <col min="13567" max="13568" width="17.375" style="1" customWidth="1"/>
    <col min="13569" max="13569" width="0.375" style="1" customWidth="1"/>
    <col min="13570" max="13570" width="12.375" style="1" bestFit="1" customWidth="1"/>
    <col min="13571" max="13817" width="9.375" style="1"/>
    <col min="13818" max="13818" width="12.375" style="1" customWidth="1"/>
    <col min="13819" max="13819" width="34.375" style="1" customWidth="1"/>
    <col min="13820" max="13820" width="2.375" style="1" customWidth="1"/>
    <col min="13821" max="13822" width="8.375" style="1" customWidth="1"/>
    <col min="13823" max="13824" width="17.375" style="1" customWidth="1"/>
    <col min="13825" max="13825" width="0.375" style="1" customWidth="1"/>
    <col min="13826" max="13826" width="12.375" style="1" bestFit="1" customWidth="1"/>
    <col min="13827" max="14073" width="9.375" style="1"/>
    <col min="14074" max="14074" width="12.375" style="1" customWidth="1"/>
    <col min="14075" max="14075" width="34.375" style="1" customWidth="1"/>
    <col min="14076" max="14076" width="2.375" style="1" customWidth="1"/>
    <col min="14077" max="14078" width="8.375" style="1" customWidth="1"/>
    <col min="14079" max="14080" width="17.375" style="1" customWidth="1"/>
    <col min="14081" max="14081" width="0.375" style="1" customWidth="1"/>
    <col min="14082" max="14082" width="12.375" style="1" bestFit="1" customWidth="1"/>
    <col min="14083" max="14329" width="9.375" style="1"/>
    <col min="14330" max="14330" width="12.375" style="1" customWidth="1"/>
    <col min="14331" max="14331" width="34.375" style="1" customWidth="1"/>
    <col min="14332" max="14332" width="2.375" style="1" customWidth="1"/>
    <col min="14333" max="14334" width="8.375" style="1" customWidth="1"/>
    <col min="14335" max="14336" width="17.375" style="1" customWidth="1"/>
    <col min="14337" max="14337" width="0.375" style="1" customWidth="1"/>
    <col min="14338" max="14338" width="12.375" style="1" bestFit="1" customWidth="1"/>
    <col min="14339" max="14585" width="9.375" style="1"/>
    <col min="14586" max="14586" width="12.375" style="1" customWidth="1"/>
    <col min="14587" max="14587" width="34.375" style="1" customWidth="1"/>
    <col min="14588" max="14588" width="2.375" style="1" customWidth="1"/>
    <col min="14589" max="14590" width="8.375" style="1" customWidth="1"/>
    <col min="14591" max="14592" width="17.375" style="1" customWidth="1"/>
    <col min="14593" max="14593" width="0.375" style="1" customWidth="1"/>
    <col min="14594" max="14594" width="12.375" style="1" bestFit="1" customWidth="1"/>
    <col min="14595" max="14841" width="9.375" style="1"/>
    <col min="14842" max="14842" width="12.375" style="1" customWidth="1"/>
    <col min="14843" max="14843" width="34.375" style="1" customWidth="1"/>
    <col min="14844" max="14844" width="2.375" style="1" customWidth="1"/>
    <col min="14845" max="14846" width="8.375" style="1" customWidth="1"/>
    <col min="14847" max="14848" width="17.375" style="1" customWidth="1"/>
    <col min="14849" max="14849" width="0.375" style="1" customWidth="1"/>
    <col min="14850" max="14850" width="12.375" style="1" bestFit="1" customWidth="1"/>
    <col min="14851" max="15097" width="9.375" style="1"/>
    <col min="15098" max="15098" width="12.375" style="1" customWidth="1"/>
    <col min="15099" max="15099" width="34.375" style="1" customWidth="1"/>
    <col min="15100" max="15100" width="2.375" style="1" customWidth="1"/>
    <col min="15101" max="15102" width="8.375" style="1" customWidth="1"/>
    <col min="15103" max="15104" width="17.375" style="1" customWidth="1"/>
    <col min="15105" max="15105" width="0.375" style="1" customWidth="1"/>
    <col min="15106" max="15106" width="12.375" style="1" bestFit="1" customWidth="1"/>
    <col min="15107" max="15353" width="9.375" style="1"/>
    <col min="15354" max="15354" width="12.375" style="1" customWidth="1"/>
    <col min="15355" max="15355" width="34.375" style="1" customWidth="1"/>
    <col min="15356" max="15356" width="2.375" style="1" customWidth="1"/>
    <col min="15357" max="15358" width="8.375" style="1" customWidth="1"/>
    <col min="15359" max="15360" width="17.375" style="1" customWidth="1"/>
    <col min="15361" max="15361" width="0.375" style="1" customWidth="1"/>
    <col min="15362" max="15362" width="12.375" style="1" bestFit="1" customWidth="1"/>
    <col min="15363" max="15609" width="9.375" style="1"/>
    <col min="15610" max="15610" width="12.375" style="1" customWidth="1"/>
    <col min="15611" max="15611" width="34.375" style="1" customWidth="1"/>
    <col min="15612" max="15612" width="2.375" style="1" customWidth="1"/>
    <col min="15613" max="15614" width="8.375" style="1" customWidth="1"/>
    <col min="15615" max="15616" width="17.375" style="1" customWidth="1"/>
    <col min="15617" max="15617" width="0.375" style="1" customWidth="1"/>
    <col min="15618" max="15618" width="12.375" style="1" bestFit="1" customWidth="1"/>
    <col min="15619" max="15865" width="9.375" style="1"/>
    <col min="15866" max="15866" width="12.375" style="1" customWidth="1"/>
    <col min="15867" max="15867" width="34.375" style="1" customWidth="1"/>
    <col min="15868" max="15868" width="2.375" style="1" customWidth="1"/>
    <col min="15869" max="15870" width="8.375" style="1" customWidth="1"/>
    <col min="15871" max="15872" width="17.375" style="1" customWidth="1"/>
    <col min="15873" max="15873" width="0.375" style="1" customWidth="1"/>
    <col min="15874" max="15874" width="12.375" style="1" bestFit="1" customWidth="1"/>
    <col min="15875" max="16121" width="9.375" style="1"/>
    <col min="16122" max="16122" width="12.375" style="1" customWidth="1"/>
    <col min="16123" max="16123" width="34.375" style="1" customWidth="1"/>
    <col min="16124" max="16124" width="2.375" style="1" customWidth="1"/>
    <col min="16125" max="16126" width="8.375" style="1" customWidth="1"/>
    <col min="16127" max="16128" width="17.375" style="1" customWidth="1"/>
    <col min="16129" max="16129" width="0.375" style="1" customWidth="1"/>
    <col min="16130" max="16130" width="12.375" style="1" bestFit="1" customWidth="1"/>
    <col min="16131" max="16384" width="9.375" style="1"/>
  </cols>
  <sheetData>
    <row r="1" spans="1:25" ht="21.75" customHeight="1" x14ac:dyDescent="0.2">
      <c r="A1" s="39" t="str">
        <f>'7-8'!A1</f>
        <v>شركة أعمال النسيج للتجارة</v>
      </c>
      <c r="B1" s="61"/>
      <c r="C1" s="142"/>
      <c r="D1" s="61"/>
      <c r="E1" s="142"/>
      <c r="F1" s="142"/>
      <c r="G1" s="142"/>
      <c r="H1" s="142"/>
      <c r="I1" s="61"/>
    </row>
    <row r="2" spans="1:25" ht="21.75" customHeight="1" x14ac:dyDescent="0.2">
      <c r="A2" s="45" t="str">
        <f>'7-8'!A2</f>
        <v>شركة ذات مسئولية محدودة - شركة شخص واحد</v>
      </c>
      <c r="B2" s="61"/>
      <c r="C2" s="142"/>
      <c r="D2" s="61"/>
      <c r="E2" s="142"/>
      <c r="F2" s="142"/>
      <c r="G2" s="142"/>
      <c r="H2" s="142"/>
      <c r="I2" s="61"/>
    </row>
    <row r="3" spans="1:25" ht="21.75" customHeight="1" x14ac:dyDescent="0.2">
      <c r="A3" s="310" t="str">
        <f>'5-6'!B3</f>
        <v>إيضاحات حول القوائم للسنة المالية المنتهية فى 31 ديسمبر  2021م</v>
      </c>
      <c r="B3" s="63"/>
      <c r="C3" s="129"/>
      <c r="D3" s="117"/>
      <c r="E3" s="129"/>
      <c r="F3" s="129"/>
      <c r="G3" s="129"/>
      <c r="H3" s="129"/>
      <c r="I3" s="117"/>
    </row>
    <row r="4" spans="1:25" ht="21.75" customHeight="1" x14ac:dyDescent="0.2">
      <c r="A4" s="151" t="s">
        <v>22</v>
      </c>
      <c r="B4" s="62"/>
      <c r="C4" s="130"/>
      <c r="D4" s="62"/>
      <c r="E4" s="130"/>
      <c r="F4" s="130"/>
      <c r="G4" s="130"/>
      <c r="H4" s="130"/>
      <c r="I4" s="62"/>
    </row>
    <row r="5" spans="1:25" ht="7.5" customHeight="1" x14ac:dyDescent="0.2">
      <c r="A5" s="311"/>
      <c r="B5" s="117"/>
      <c r="C5" s="129"/>
      <c r="D5" s="117"/>
      <c r="E5" s="129"/>
      <c r="F5" s="129"/>
      <c r="G5" s="129"/>
      <c r="H5" s="129"/>
      <c r="I5" s="117"/>
    </row>
    <row r="6" spans="1:25" ht="5.25" customHeight="1" x14ac:dyDescent="0.2">
      <c r="B6" s="1"/>
      <c r="C6" s="1"/>
      <c r="E6" s="1"/>
      <c r="F6" s="1"/>
      <c r="G6" s="1"/>
      <c r="H6" s="1"/>
      <c r="S6" s="223"/>
      <c r="T6" s="117"/>
      <c r="U6" s="129"/>
      <c r="V6" s="117"/>
      <c r="W6" s="129"/>
      <c r="X6" s="129"/>
      <c r="Y6" s="101"/>
    </row>
    <row r="7" spans="1:25" ht="38.450000000000003" customHeight="1" x14ac:dyDescent="0.2">
      <c r="A7" s="104" t="s">
        <v>170</v>
      </c>
      <c r="B7" s="1"/>
      <c r="C7" s="1"/>
      <c r="F7" s="1"/>
      <c r="G7" s="211" t="s">
        <v>137</v>
      </c>
      <c r="H7" s="1"/>
      <c r="I7" s="211" t="s">
        <v>136</v>
      </c>
      <c r="S7" s="223"/>
      <c r="T7" s="117"/>
      <c r="U7" s="129"/>
      <c r="V7" s="117"/>
      <c r="W7" s="129"/>
      <c r="X7" s="129"/>
      <c r="Y7" s="101"/>
    </row>
    <row r="8" spans="1:25" ht="15" customHeight="1" x14ac:dyDescent="0.2">
      <c r="B8" s="1"/>
      <c r="C8" s="1"/>
      <c r="F8" s="1"/>
      <c r="G8" s="129"/>
      <c r="H8" s="1"/>
      <c r="I8" s="129"/>
      <c r="S8" s="223"/>
      <c r="T8" s="117"/>
      <c r="U8" s="129"/>
      <c r="V8" s="117"/>
      <c r="W8" s="129"/>
      <c r="X8" s="129"/>
      <c r="Y8" s="101"/>
    </row>
    <row r="9" spans="1:25" ht="33" customHeight="1" x14ac:dyDescent="0.2">
      <c r="A9" s="1" t="s">
        <v>193</v>
      </c>
      <c r="B9" s="1"/>
      <c r="C9" s="1"/>
      <c r="F9" s="1"/>
      <c r="G9" s="317">
        <v>3750</v>
      </c>
      <c r="H9" s="1"/>
      <c r="I9" s="317">
        <v>2500</v>
      </c>
      <c r="S9" s="223"/>
      <c r="T9" s="117"/>
      <c r="U9" s="129"/>
      <c r="V9" s="117"/>
      <c r="W9" s="129"/>
      <c r="X9" s="129"/>
      <c r="Y9" s="101"/>
    </row>
    <row r="10" spans="1:25" ht="33" customHeight="1" x14ac:dyDescent="0.2">
      <c r="A10" s="1" t="s">
        <v>194</v>
      </c>
      <c r="B10" s="1"/>
      <c r="C10" s="1"/>
      <c r="F10" s="1"/>
      <c r="G10" s="317">
        <v>1250</v>
      </c>
      <c r="H10" s="1"/>
      <c r="I10" s="317">
        <v>1250</v>
      </c>
      <c r="S10" s="223"/>
      <c r="T10" s="117"/>
      <c r="U10" s="129"/>
      <c r="V10" s="117"/>
      <c r="W10" s="129"/>
      <c r="X10" s="129"/>
      <c r="Y10" s="101"/>
    </row>
    <row r="11" spans="1:25" ht="33" customHeight="1" thickBot="1" x14ac:dyDescent="0.25">
      <c r="B11" s="1"/>
      <c r="C11" s="1"/>
      <c r="F11" s="1"/>
      <c r="G11" s="216">
        <f>SUM(G9:G10)</f>
        <v>5000</v>
      </c>
      <c r="H11" s="1"/>
      <c r="I11" s="216">
        <f>SUM(I9:I10)</f>
        <v>3750</v>
      </c>
      <c r="S11" s="223"/>
      <c r="T11" s="117"/>
      <c r="U11" s="129"/>
      <c r="V11" s="117"/>
      <c r="W11" s="129"/>
      <c r="X11" s="129"/>
      <c r="Y11" s="101"/>
    </row>
    <row r="12" spans="1:25" ht="12" customHeight="1" thickTop="1" x14ac:dyDescent="0.2">
      <c r="B12" s="1"/>
      <c r="C12" s="1"/>
      <c r="F12" s="1"/>
      <c r="G12" s="281"/>
      <c r="H12" s="1"/>
      <c r="I12" s="281"/>
      <c r="S12" s="223"/>
      <c r="T12" s="117"/>
      <c r="U12" s="129"/>
      <c r="V12" s="117"/>
      <c r="W12" s="129"/>
      <c r="X12" s="129"/>
      <c r="Y12" s="101"/>
    </row>
    <row r="13" spans="1:25" ht="78" customHeight="1" x14ac:dyDescent="0.2">
      <c r="A13" s="340" t="s">
        <v>195</v>
      </c>
      <c r="B13" s="340"/>
      <c r="C13" s="340"/>
      <c r="D13" s="340"/>
      <c r="E13" s="340"/>
      <c r="F13" s="340"/>
      <c r="G13" s="340"/>
      <c r="H13" s="340"/>
      <c r="I13" s="340"/>
      <c r="S13" s="223"/>
      <c r="T13" s="117"/>
      <c r="U13" s="129"/>
      <c r="V13" s="117"/>
      <c r="W13" s="129"/>
      <c r="X13" s="129"/>
      <c r="Y13" s="101"/>
    </row>
    <row r="14" spans="1:25" ht="27" customHeight="1" x14ac:dyDescent="0.2">
      <c r="A14" s="341" t="s">
        <v>171</v>
      </c>
      <c r="B14" s="341"/>
      <c r="C14" s="341"/>
      <c r="D14" s="341"/>
      <c r="E14" s="341"/>
      <c r="F14" s="341"/>
      <c r="G14" s="341"/>
      <c r="H14" s="341"/>
      <c r="I14" s="341"/>
      <c r="J14" s="238"/>
      <c r="K14" s="238"/>
      <c r="L14" s="238"/>
      <c r="M14" s="238"/>
      <c r="N14" s="238"/>
      <c r="O14" s="238"/>
      <c r="P14" s="238"/>
      <c r="Q14" s="238"/>
      <c r="S14" s="223"/>
      <c r="T14" s="117"/>
      <c r="U14" s="129"/>
      <c r="V14" s="117"/>
      <c r="W14" s="129"/>
      <c r="X14" s="129"/>
      <c r="Y14" s="101"/>
    </row>
    <row r="15" spans="1:25" ht="30.75" customHeight="1" x14ac:dyDescent="0.2">
      <c r="A15" s="342" t="s">
        <v>77</v>
      </c>
      <c r="B15" s="342"/>
      <c r="C15" s="342"/>
      <c r="D15" s="342"/>
      <c r="E15" s="342"/>
      <c r="F15" s="342"/>
      <c r="G15" s="342"/>
      <c r="H15" s="342"/>
      <c r="I15" s="342"/>
      <c r="S15" s="313"/>
      <c r="T15" s="133"/>
      <c r="U15" s="159"/>
      <c r="X15" s="189"/>
      <c r="Y15" s="101"/>
    </row>
    <row r="16" spans="1:25" ht="30.75" customHeight="1" x14ac:dyDescent="0.2">
      <c r="A16" s="343" t="s">
        <v>172</v>
      </c>
      <c r="B16" s="343"/>
      <c r="C16" s="343"/>
      <c r="D16" s="343"/>
      <c r="E16" s="343"/>
      <c r="F16" s="343"/>
      <c r="G16" s="343"/>
      <c r="H16" s="343"/>
      <c r="I16" s="343"/>
      <c r="S16" s="93"/>
      <c r="T16" s="133"/>
      <c r="U16" s="166"/>
      <c r="X16" s="156"/>
      <c r="Y16" s="101"/>
    </row>
    <row r="17" spans="1:27" ht="30.75" customHeight="1" x14ac:dyDescent="0.2">
      <c r="A17" s="232" t="s">
        <v>78</v>
      </c>
      <c r="B17" s="1"/>
      <c r="C17" s="232" t="s">
        <v>79</v>
      </c>
      <c r="E17" s="232" t="s">
        <v>80</v>
      </c>
      <c r="F17" s="1"/>
      <c r="G17" s="235" t="s">
        <v>137</v>
      </c>
      <c r="H17" s="1"/>
      <c r="I17" s="235" t="s">
        <v>136</v>
      </c>
      <c r="J17" s="231"/>
      <c r="K17" s="231"/>
      <c r="L17" s="231"/>
      <c r="M17" s="231"/>
      <c r="N17" s="231"/>
      <c r="O17" s="344"/>
      <c r="P17" s="344"/>
      <c r="Q17" s="344"/>
      <c r="R17" s="45"/>
      <c r="S17" s="239"/>
      <c r="T17" s="118"/>
      <c r="U17" s="166"/>
      <c r="V17" s="45"/>
      <c r="W17" s="45"/>
      <c r="X17" s="166"/>
      <c r="Y17" s="101"/>
    </row>
    <row r="18" spans="1:27" ht="32.25" customHeight="1" x14ac:dyDescent="0.2">
      <c r="A18" s="345" t="s">
        <v>135</v>
      </c>
      <c r="B18" s="1"/>
      <c r="C18" s="347" t="s">
        <v>81</v>
      </c>
      <c r="E18" s="314" t="s">
        <v>82</v>
      </c>
      <c r="F18" s="1"/>
      <c r="G18" s="1">
        <v>32000</v>
      </c>
      <c r="H18" s="1"/>
      <c r="I18" s="236">
        <v>25711</v>
      </c>
      <c r="J18" s="233"/>
      <c r="L18" s="233"/>
      <c r="N18" s="234"/>
      <c r="O18" s="45"/>
      <c r="P18" s="240"/>
      <c r="Q18" s="241"/>
      <c r="R18" s="45"/>
      <c r="S18" s="118"/>
      <c r="T18" s="118"/>
      <c r="U18" s="190"/>
      <c r="V18" s="45"/>
      <c r="W18" s="45"/>
      <c r="X18" s="190"/>
      <c r="Y18" s="101"/>
    </row>
    <row r="19" spans="1:27" ht="32.25" customHeight="1" x14ac:dyDescent="0.2">
      <c r="A19" s="346"/>
      <c r="B19" s="1"/>
      <c r="C19" s="348"/>
      <c r="E19" s="314" t="s">
        <v>83</v>
      </c>
      <c r="F19" s="1"/>
      <c r="G19" s="236">
        <v>-17311</v>
      </c>
      <c r="H19" s="1"/>
      <c r="I19" s="236">
        <v>-35000</v>
      </c>
      <c r="J19" s="314"/>
      <c r="L19" s="314"/>
      <c r="N19" s="314"/>
      <c r="O19" s="45"/>
      <c r="P19" s="242"/>
      <c r="Q19" s="243"/>
      <c r="R19" s="45"/>
      <c r="S19" s="45"/>
      <c r="T19" s="311"/>
      <c r="U19" s="244"/>
      <c r="V19" s="45"/>
      <c r="W19" s="244"/>
      <c r="X19" s="244"/>
      <c r="Y19" s="45"/>
    </row>
    <row r="20" spans="1:27" ht="18" customHeight="1" x14ac:dyDescent="0.2">
      <c r="B20" s="314"/>
      <c r="C20" s="1"/>
      <c r="D20" s="314"/>
      <c r="E20" s="1"/>
      <c r="F20" s="236"/>
      <c r="G20" s="236"/>
      <c r="H20" s="236"/>
      <c r="I20" s="314"/>
      <c r="K20" s="314"/>
      <c r="M20" s="314"/>
      <c r="N20" s="45"/>
      <c r="O20" s="242"/>
      <c r="P20" s="243"/>
      <c r="Q20" s="45"/>
      <c r="R20" s="318"/>
      <c r="S20" s="318"/>
      <c r="T20" s="318"/>
      <c r="U20" s="318"/>
      <c r="V20" s="318"/>
      <c r="W20" s="318"/>
      <c r="X20" s="318"/>
      <c r="AA20" s="107"/>
    </row>
    <row r="21" spans="1:27" ht="34.5" customHeight="1" x14ac:dyDescent="0.2">
      <c r="A21" s="93" t="s">
        <v>84</v>
      </c>
      <c r="B21" s="93"/>
      <c r="C21" s="93"/>
      <c r="D21" s="93"/>
      <c r="E21" s="93"/>
      <c r="F21" s="1"/>
      <c r="G21" s="1"/>
      <c r="H21" s="1"/>
      <c r="I21" s="93"/>
      <c r="J21" s="314"/>
      <c r="L21" s="314"/>
      <c r="N21" s="314"/>
      <c r="O21" s="45"/>
      <c r="P21" s="242"/>
      <c r="Q21" s="243"/>
      <c r="R21" s="339"/>
      <c r="S21" s="339"/>
      <c r="T21" s="339"/>
      <c r="U21" s="339"/>
      <c r="V21" s="339"/>
      <c r="W21" s="339"/>
      <c r="X21" s="339"/>
      <c r="Y21" s="339"/>
    </row>
    <row r="22" spans="1:27" ht="30.75" customHeight="1" x14ac:dyDescent="0.2">
      <c r="A22" s="237" t="s">
        <v>196</v>
      </c>
      <c r="B22" s="237"/>
      <c r="C22" s="237"/>
      <c r="E22" s="241"/>
      <c r="F22" s="1"/>
      <c r="G22" s="235" t="s">
        <v>137</v>
      </c>
      <c r="H22" s="1"/>
      <c r="I22" s="235" t="s">
        <v>136</v>
      </c>
      <c r="N22" s="93"/>
      <c r="O22" s="45"/>
      <c r="P22" s="239"/>
      <c r="Q22" s="239"/>
      <c r="R22" s="45"/>
      <c r="S22" s="45"/>
      <c r="T22" s="311"/>
      <c r="U22" s="244"/>
      <c r="V22" s="45"/>
      <c r="W22" s="244"/>
      <c r="X22" s="244"/>
      <c r="Y22" s="45"/>
    </row>
    <row r="23" spans="1:27" ht="8.25" customHeight="1" x14ac:dyDescent="0.2">
      <c r="A23" s="237"/>
      <c r="B23" s="237"/>
      <c r="C23" s="237"/>
      <c r="E23" s="243"/>
      <c r="F23" s="1"/>
      <c r="G23" s="236"/>
      <c r="H23" s="1"/>
      <c r="I23" s="236"/>
      <c r="N23" s="93"/>
      <c r="O23" s="45"/>
      <c r="P23" s="239"/>
      <c r="Q23" s="239"/>
      <c r="R23" s="45"/>
      <c r="S23" s="45"/>
      <c r="T23" s="311"/>
      <c r="U23" s="244"/>
      <c r="V23" s="45"/>
      <c r="W23" s="244"/>
      <c r="X23" s="244"/>
      <c r="Y23" s="45"/>
    </row>
    <row r="24" spans="1:27" ht="31.5" customHeight="1" x14ac:dyDescent="0.2">
      <c r="A24" s="259" t="s">
        <v>135</v>
      </c>
      <c r="B24" s="237"/>
      <c r="C24" s="237"/>
      <c r="E24" s="243"/>
      <c r="F24" s="1"/>
      <c r="G24" s="236">
        <v>48677</v>
      </c>
      <c r="H24" s="1"/>
      <c r="I24" s="236">
        <v>33988</v>
      </c>
      <c r="N24" s="93"/>
      <c r="O24" s="45"/>
      <c r="P24" s="239"/>
      <c r="Q24" s="239"/>
      <c r="R24" s="45"/>
      <c r="S24" s="45"/>
      <c r="T24" s="311"/>
      <c r="U24" s="244"/>
      <c r="V24" s="45"/>
      <c r="W24" s="244"/>
      <c r="X24" s="244"/>
      <c r="Y24" s="45"/>
    </row>
    <row r="25" spans="1:27" ht="31.5" customHeight="1" thickBot="1" x14ac:dyDescent="0.25">
      <c r="A25" s="237"/>
      <c r="B25" s="237"/>
      <c r="C25" s="237"/>
      <c r="E25" s="301"/>
      <c r="F25" s="1"/>
      <c r="G25" s="250">
        <f>SUM(G24)</f>
        <v>48677</v>
      </c>
      <c r="H25" s="1"/>
      <c r="I25" s="250">
        <f>SUM(I24)</f>
        <v>33988</v>
      </c>
      <c r="N25" s="93"/>
      <c r="O25" s="45"/>
      <c r="P25" s="239"/>
      <c r="Q25" s="239"/>
      <c r="R25" s="45"/>
      <c r="S25" s="45"/>
      <c r="T25" s="311"/>
      <c r="U25" s="244"/>
      <c r="V25" s="45"/>
      <c r="W25" s="244"/>
      <c r="X25" s="244"/>
      <c r="Y25" s="45"/>
    </row>
    <row r="26" spans="1:27" ht="15" customHeight="1" thickTop="1" x14ac:dyDescent="0.2">
      <c r="A26" s="237"/>
      <c r="B26" s="237"/>
      <c r="C26" s="237"/>
      <c r="E26" s="301"/>
      <c r="F26" s="1"/>
      <c r="G26" s="1"/>
      <c r="H26" s="1"/>
      <c r="I26" s="291"/>
      <c r="N26" s="93"/>
      <c r="O26" s="45"/>
      <c r="P26" s="239"/>
      <c r="Q26" s="239"/>
      <c r="R26" s="45"/>
      <c r="S26" s="45"/>
      <c r="T26" s="311"/>
      <c r="U26" s="244"/>
      <c r="V26" s="45"/>
      <c r="W26" s="244"/>
      <c r="X26" s="244"/>
      <c r="Y26" s="45"/>
    </row>
    <row r="27" spans="1:27" ht="15" customHeight="1" x14ac:dyDescent="0.2">
      <c r="A27" s="237"/>
      <c r="B27" s="237"/>
      <c r="C27" s="237"/>
      <c r="E27" s="301"/>
      <c r="F27" s="1"/>
      <c r="G27" s="1"/>
      <c r="H27" s="1"/>
      <c r="I27" s="301"/>
      <c r="N27" s="93"/>
      <c r="O27" s="45"/>
      <c r="P27" s="239"/>
      <c r="Q27" s="239"/>
      <c r="R27" s="45"/>
      <c r="S27" s="45"/>
      <c r="T27" s="311"/>
      <c r="U27" s="244"/>
      <c r="V27" s="45"/>
      <c r="W27" s="244"/>
      <c r="X27" s="244"/>
      <c r="Y27" s="45"/>
    </row>
    <row r="28" spans="1:27" ht="15" customHeight="1" x14ac:dyDescent="0.2">
      <c r="A28" s="237"/>
      <c r="B28" s="237"/>
      <c r="C28" s="237"/>
      <c r="E28" s="301"/>
      <c r="F28" s="1"/>
      <c r="G28" s="1"/>
      <c r="H28" s="1"/>
      <c r="I28" s="301"/>
      <c r="N28" s="93"/>
      <c r="O28" s="45"/>
      <c r="P28" s="239"/>
      <c r="Q28" s="239"/>
      <c r="R28" s="45"/>
      <c r="S28" s="45"/>
      <c r="T28" s="311"/>
      <c r="U28" s="244"/>
      <c r="V28" s="45"/>
      <c r="W28" s="244"/>
      <c r="X28" s="244"/>
      <c r="Y28" s="45"/>
    </row>
    <row r="29" spans="1:27" ht="15" customHeight="1" x14ac:dyDescent="0.2">
      <c r="A29" s="237"/>
      <c r="B29" s="237"/>
      <c r="C29" s="237"/>
      <c r="E29" s="301"/>
      <c r="F29" s="1"/>
      <c r="G29" s="1"/>
      <c r="H29" s="1"/>
      <c r="I29" s="301"/>
      <c r="N29" s="93"/>
      <c r="O29" s="45"/>
      <c r="P29" s="239"/>
      <c r="Q29" s="239"/>
      <c r="R29" s="45"/>
      <c r="S29" s="45"/>
      <c r="T29" s="311"/>
      <c r="U29" s="244"/>
      <c r="V29" s="45"/>
      <c r="W29" s="244"/>
      <c r="X29" s="244"/>
      <c r="Y29" s="45"/>
    </row>
    <row r="30" spans="1:27" ht="26.25" customHeight="1" x14ac:dyDescent="0.2">
      <c r="A30" s="237"/>
      <c r="B30" s="237"/>
      <c r="C30" s="237"/>
      <c r="E30" s="1"/>
      <c r="F30" s="1"/>
      <c r="G30" s="1"/>
      <c r="H30" s="1"/>
      <c r="I30" s="300"/>
      <c r="N30" s="93"/>
      <c r="O30" s="45"/>
      <c r="P30" s="239"/>
      <c r="Q30" s="239"/>
      <c r="R30" s="45"/>
      <c r="S30" s="45"/>
      <c r="T30" s="311"/>
      <c r="U30" s="244"/>
      <c r="V30" s="45"/>
      <c r="W30" s="244"/>
      <c r="X30" s="244"/>
      <c r="Y30" s="45"/>
    </row>
    <row r="31" spans="1:27" x14ac:dyDescent="0.2">
      <c r="A31" s="322">
        <v>20</v>
      </c>
      <c r="B31" s="322"/>
      <c r="C31" s="322"/>
      <c r="D31" s="322"/>
      <c r="E31" s="322"/>
      <c r="F31" s="322"/>
      <c r="G31" s="322"/>
      <c r="H31" s="322"/>
      <c r="I31" s="322"/>
    </row>
    <row r="32" spans="1:27" x14ac:dyDescent="0.2">
      <c r="C32" s="1"/>
    </row>
  </sheetData>
  <mergeCells count="10">
    <mergeCell ref="R20:X20"/>
    <mergeCell ref="R21:Y21"/>
    <mergeCell ref="A31:I31"/>
    <mergeCell ref="A13:I13"/>
    <mergeCell ref="A14:I14"/>
    <mergeCell ref="A15:I15"/>
    <mergeCell ref="A16:I16"/>
    <mergeCell ref="O17:Q17"/>
    <mergeCell ref="A18:A19"/>
    <mergeCell ref="C18:C19"/>
  </mergeCells>
  <printOptions horizontalCentered="1"/>
  <pageMargins left="0.19685039370078741" right="0.31" top="0.62992125984251968" bottom="0" header="0" footer="0"/>
  <pageSetup paperSize="9" scale="95" firstPageNumber="5" orientation="portrait" useFirstPageNumber="1"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I38"/>
  <sheetViews>
    <sheetView rightToLeft="1" tabSelected="1" topLeftCell="B19" zoomScale="130" zoomScaleNormal="130" zoomScaleSheetLayoutView="130" workbookViewId="0">
      <selection activeCell="L25" sqref="L25"/>
    </sheetView>
  </sheetViews>
  <sheetFormatPr defaultColWidth="9.375" defaultRowHeight="20.25" x14ac:dyDescent="0.2"/>
  <cols>
    <col min="1" max="1" width="1.25" style="1" customWidth="1"/>
    <col min="2" max="2" width="38.125" style="1" customWidth="1"/>
    <col min="3" max="3" width="1.375" style="1" customWidth="1"/>
    <col min="4" max="4" width="9" style="1" customWidth="1"/>
    <col min="5" max="5" width="1.75" style="1" customWidth="1"/>
    <col min="6" max="6" width="13" style="1" customWidth="1"/>
    <col min="7" max="7" width="2.75" style="1" customWidth="1"/>
    <col min="8" max="8" width="15" style="1" customWidth="1"/>
    <col min="9" max="9" width="1.75" style="1" customWidth="1"/>
    <col min="10" max="239" width="9.375" style="1"/>
    <col min="240" max="240" width="12.375" style="1" customWidth="1"/>
    <col min="241" max="241" width="34.375" style="1" customWidth="1"/>
    <col min="242" max="242" width="2.375" style="1" customWidth="1"/>
    <col min="243" max="244" width="8.375" style="1" customWidth="1"/>
    <col min="245" max="246" width="17.375" style="1" customWidth="1"/>
    <col min="247" max="247" width="0.375" style="1" customWidth="1"/>
    <col min="248" max="248" width="12.375" style="1" bestFit="1" customWidth="1"/>
    <col min="249" max="495" width="9.375" style="1"/>
    <col min="496" max="496" width="12.375" style="1" customWidth="1"/>
    <col min="497" max="497" width="34.375" style="1" customWidth="1"/>
    <col min="498" max="498" width="2.375" style="1" customWidth="1"/>
    <col min="499" max="500" width="8.375" style="1" customWidth="1"/>
    <col min="501" max="502" width="17.375" style="1" customWidth="1"/>
    <col min="503" max="503" width="0.375" style="1" customWidth="1"/>
    <col min="504" max="504" width="12.375" style="1" bestFit="1" customWidth="1"/>
    <col min="505" max="751" width="9.375" style="1"/>
    <col min="752" max="752" width="12.375" style="1" customWidth="1"/>
    <col min="753" max="753" width="34.375" style="1" customWidth="1"/>
    <col min="754" max="754" width="2.375" style="1" customWidth="1"/>
    <col min="755" max="756" width="8.375" style="1" customWidth="1"/>
    <col min="757" max="758" width="17.375" style="1" customWidth="1"/>
    <col min="759" max="759" width="0.375" style="1" customWidth="1"/>
    <col min="760" max="760" width="12.375" style="1" bestFit="1" customWidth="1"/>
    <col min="761" max="1007" width="9.375" style="1"/>
    <col min="1008" max="1008" width="12.375" style="1" customWidth="1"/>
    <col min="1009" max="1009" width="34.375" style="1" customWidth="1"/>
    <col min="1010" max="1010" width="2.375" style="1" customWidth="1"/>
    <col min="1011" max="1012" width="8.375" style="1" customWidth="1"/>
    <col min="1013" max="1014" width="17.375" style="1" customWidth="1"/>
    <col min="1015" max="1015" width="0.375" style="1" customWidth="1"/>
    <col min="1016" max="1016" width="12.375" style="1" bestFit="1" customWidth="1"/>
    <col min="1017" max="1263" width="9.375" style="1"/>
    <col min="1264" max="1264" width="12.375" style="1" customWidth="1"/>
    <col min="1265" max="1265" width="34.375" style="1" customWidth="1"/>
    <col min="1266" max="1266" width="2.375" style="1" customWidth="1"/>
    <col min="1267" max="1268" width="8.375" style="1" customWidth="1"/>
    <col min="1269" max="1270" width="17.375" style="1" customWidth="1"/>
    <col min="1271" max="1271" width="0.375" style="1" customWidth="1"/>
    <col min="1272" max="1272" width="12.375" style="1" bestFit="1" customWidth="1"/>
    <col min="1273" max="1519" width="9.375" style="1"/>
    <col min="1520" max="1520" width="12.375" style="1" customWidth="1"/>
    <col min="1521" max="1521" width="34.375" style="1" customWidth="1"/>
    <col min="1522" max="1522" width="2.375" style="1" customWidth="1"/>
    <col min="1523" max="1524" width="8.375" style="1" customWidth="1"/>
    <col min="1525" max="1526" width="17.375" style="1" customWidth="1"/>
    <col min="1527" max="1527" width="0.375" style="1" customWidth="1"/>
    <col min="1528" max="1528" width="12.375" style="1" bestFit="1" customWidth="1"/>
    <col min="1529" max="1775" width="9.375" style="1"/>
    <col min="1776" max="1776" width="12.375" style="1" customWidth="1"/>
    <col min="1777" max="1777" width="34.375" style="1" customWidth="1"/>
    <col min="1778" max="1778" width="2.375" style="1" customWidth="1"/>
    <col min="1779" max="1780" width="8.375" style="1" customWidth="1"/>
    <col min="1781" max="1782" width="17.375" style="1" customWidth="1"/>
    <col min="1783" max="1783" width="0.375" style="1" customWidth="1"/>
    <col min="1784" max="1784" width="12.375" style="1" bestFit="1" customWidth="1"/>
    <col min="1785" max="2031" width="9.375" style="1"/>
    <col min="2032" max="2032" width="12.375" style="1" customWidth="1"/>
    <col min="2033" max="2033" width="34.375" style="1" customWidth="1"/>
    <col min="2034" max="2034" width="2.375" style="1" customWidth="1"/>
    <col min="2035" max="2036" width="8.375" style="1" customWidth="1"/>
    <col min="2037" max="2038" width="17.375" style="1" customWidth="1"/>
    <col min="2039" max="2039" width="0.375" style="1" customWidth="1"/>
    <col min="2040" max="2040" width="12.375" style="1" bestFit="1" customWidth="1"/>
    <col min="2041" max="2287" width="9.375" style="1"/>
    <col min="2288" max="2288" width="12.375" style="1" customWidth="1"/>
    <col min="2289" max="2289" width="34.375" style="1" customWidth="1"/>
    <col min="2290" max="2290" width="2.375" style="1" customWidth="1"/>
    <col min="2291" max="2292" width="8.375" style="1" customWidth="1"/>
    <col min="2293" max="2294" width="17.375" style="1" customWidth="1"/>
    <col min="2295" max="2295" width="0.375" style="1" customWidth="1"/>
    <col min="2296" max="2296" width="12.375" style="1" bestFit="1" customWidth="1"/>
    <col min="2297" max="2543" width="9.375" style="1"/>
    <col min="2544" max="2544" width="12.375" style="1" customWidth="1"/>
    <col min="2545" max="2545" width="34.375" style="1" customWidth="1"/>
    <col min="2546" max="2546" width="2.375" style="1" customWidth="1"/>
    <col min="2547" max="2548" width="8.375" style="1" customWidth="1"/>
    <col min="2549" max="2550" width="17.375" style="1" customWidth="1"/>
    <col min="2551" max="2551" width="0.375" style="1" customWidth="1"/>
    <col min="2552" max="2552" width="12.375" style="1" bestFit="1" customWidth="1"/>
    <col min="2553" max="2799" width="9.375" style="1"/>
    <col min="2800" max="2800" width="12.375" style="1" customWidth="1"/>
    <col min="2801" max="2801" width="34.375" style="1" customWidth="1"/>
    <col min="2802" max="2802" width="2.375" style="1" customWidth="1"/>
    <col min="2803" max="2804" width="8.375" style="1" customWidth="1"/>
    <col min="2805" max="2806" width="17.375" style="1" customWidth="1"/>
    <col min="2807" max="2807" width="0.375" style="1" customWidth="1"/>
    <col min="2808" max="2808" width="12.375" style="1" bestFit="1" customWidth="1"/>
    <col min="2809" max="3055" width="9.375" style="1"/>
    <col min="3056" max="3056" width="12.375" style="1" customWidth="1"/>
    <col min="3057" max="3057" width="34.375" style="1" customWidth="1"/>
    <col min="3058" max="3058" width="2.375" style="1" customWidth="1"/>
    <col min="3059" max="3060" width="8.375" style="1" customWidth="1"/>
    <col min="3061" max="3062" width="17.375" style="1" customWidth="1"/>
    <col min="3063" max="3063" width="0.375" style="1" customWidth="1"/>
    <col min="3064" max="3064" width="12.375" style="1" bestFit="1" customWidth="1"/>
    <col min="3065" max="3311" width="9.375" style="1"/>
    <col min="3312" max="3312" width="12.375" style="1" customWidth="1"/>
    <col min="3313" max="3313" width="34.375" style="1" customWidth="1"/>
    <col min="3314" max="3314" width="2.375" style="1" customWidth="1"/>
    <col min="3315" max="3316" width="8.375" style="1" customWidth="1"/>
    <col min="3317" max="3318" width="17.375" style="1" customWidth="1"/>
    <col min="3319" max="3319" width="0.375" style="1" customWidth="1"/>
    <col min="3320" max="3320" width="12.375" style="1" bestFit="1" customWidth="1"/>
    <col min="3321" max="3567" width="9.375" style="1"/>
    <col min="3568" max="3568" width="12.375" style="1" customWidth="1"/>
    <col min="3569" max="3569" width="34.375" style="1" customWidth="1"/>
    <col min="3570" max="3570" width="2.375" style="1" customWidth="1"/>
    <col min="3571" max="3572" width="8.375" style="1" customWidth="1"/>
    <col min="3573" max="3574" width="17.375" style="1" customWidth="1"/>
    <col min="3575" max="3575" width="0.375" style="1" customWidth="1"/>
    <col min="3576" max="3576" width="12.375" style="1" bestFit="1" customWidth="1"/>
    <col min="3577" max="3823" width="9.375" style="1"/>
    <col min="3824" max="3824" width="12.375" style="1" customWidth="1"/>
    <col min="3825" max="3825" width="34.375" style="1" customWidth="1"/>
    <col min="3826" max="3826" width="2.375" style="1" customWidth="1"/>
    <col min="3827" max="3828" width="8.375" style="1" customWidth="1"/>
    <col min="3829" max="3830" width="17.375" style="1" customWidth="1"/>
    <col min="3831" max="3831" width="0.375" style="1" customWidth="1"/>
    <col min="3832" max="3832" width="12.375" style="1" bestFit="1" customWidth="1"/>
    <col min="3833" max="4079" width="9.375" style="1"/>
    <col min="4080" max="4080" width="12.375" style="1" customWidth="1"/>
    <col min="4081" max="4081" width="34.375" style="1" customWidth="1"/>
    <col min="4082" max="4082" width="2.375" style="1" customWidth="1"/>
    <col min="4083" max="4084" width="8.375" style="1" customWidth="1"/>
    <col min="4085" max="4086" width="17.375" style="1" customWidth="1"/>
    <col min="4087" max="4087" width="0.375" style="1" customWidth="1"/>
    <col min="4088" max="4088" width="12.375" style="1" bestFit="1" customWidth="1"/>
    <col min="4089" max="4335" width="9.375" style="1"/>
    <col min="4336" max="4336" width="12.375" style="1" customWidth="1"/>
    <col min="4337" max="4337" width="34.375" style="1" customWidth="1"/>
    <col min="4338" max="4338" width="2.375" style="1" customWidth="1"/>
    <col min="4339" max="4340" width="8.375" style="1" customWidth="1"/>
    <col min="4341" max="4342" width="17.375" style="1" customWidth="1"/>
    <col min="4343" max="4343" width="0.375" style="1" customWidth="1"/>
    <col min="4344" max="4344" width="12.375" style="1" bestFit="1" customWidth="1"/>
    <col min="4345" max="4591" width="9.375" style="1"/>
    <col min="4592" max="4592" width="12.375" style="1" customWidth="1"/>
    <col min="4593" max="4593" width="34.375" style="1" customWidth="1"/>
    <col min="4594" max="4594" width="2.375" style="1" customWidth="1"/>
    <col min="4595" max="4596" width="8.375" style="1" customWidth="1"/>
    <col min="4597" max="4598" width="17.375" style="1" customWidth="1"/>
    <col min="4599" max="4599" width="0.375" style="1" customWidth="1"/>
    <col min="4600" max="4600" width="12.375" style="1" bestFit="1" customWidth="1"/>
    <col min="4601" max="4847" width="9.375" style="1"/>
    <col min="4848" max="4848" width="12.375" style="1" customWidth="1"/>
    <col min="4849" max="4849" width="34.375" style="1" customWidth="1"/>
    <col min="4850" max="4850" width="2.375" style="1" customWidth="1"/>
    <col min="4851" max="4852" width="8.375" style="1" customWidth="1"/>
    <col min="4853" max="4854" width="17.375" style="1" customWidth="1"/>
    <col min="4855" max="4855" width="0.375" style="1" customWidth="1"/>
    <col min="4856" max="4856" width="12.375" style="1" bestFit="1" customWidth="1"/>
    <col min="4857" max="5103" width="9.375" style="1"/>
    <col min="5104" max="5104" width="12.375" style="1" customWidth="1"/>
    <col min="5105" max="5105" width="34.375" style="1" customWidth="1"/>
    <col min="5106" max="5106" width="2.375" style="1" customWidth="1"/>
    <col min="5107" max="5108" width="8.375" style="1" customWidth="1"/>
    <col min="5109" max="5110" width="17.375" style="1" customWidth="1"/>
    <col min="5111" max="5111" width="0.375" style="1" customWidth="1"/>
    <col min="5112" max="5112" width="12.375" style="1" bestFit="1" customWidth="1"/>
    <col min="5113" max="5359" width="9.375" style="1"/>
    <col min="5360" max="5360" width="12.375" style="1" customWidth="1"/>
    <col min="5361" max="5361" width="34.375" style="1" customWidth="1"/>
    <col min="5362" max="5362" width="2.375" style="1" customWidth="1"/>
    <col min="5363" max="5364" width="8.375" style="1" customWidth="1"/>
    <col min="5365" max="5366" width="17.375" style="1" customWidth="1"/>
    <col min="5367" max="5367" width="0.375" style="1" customWidth="1"/>
    <col min="5368" max="5368" width="12.375" style="1" bestFit="1" customWidth="1"/>
    <col min="5369" max="5615" width="9.375" style="1"/>
    <col min="5616" max="5616" width="12.375" style="1" customWidth="1"/>
    <col min="5617" max="5617" width="34.375" style="1" customWidth="1"/>
    <col min="5618" max="5618" width="2.375" style="1" customWidth="1"/>
    <col min="5619" max="5620" width="8.375" style="1" customWidth="1"/>
    <col min="5621" max="5622" width="17.375" style="1" customWidth="1"/>
    <col min="5623" max="5623" width="0.375" style="1" customWidth="1"/>
    <col min="5624" max="5624" width="12.375" style="1" bestFit="1" customWidth="1"/>
    <col min="5625" max="5871" width="9.375" style="1"/>
    <col min="5872" max="5872" width="12.375" style="1" customWidth="1"/>
    <col min="5873" max="5873" width="34.375" style="1" customWidth="1"/>
    <col min="5874" max="5874" width="2.375" style="1" customWidth="1"/>
    <col min="5875" max="5876" width="8.375" style="1" customWidth="1"/>
    <col min="5877" max="5878" width="17.375" style="1" customWidth="1"/>
    <col min="5879" max="5879" width="0.375" style="1" customWidth="1"/>
    <col min="5880" max="5880" width="12.375" style="1" bestFit="1" customWidth="1"/>
    <col min="5881" max="6127" width="9.375" style="1"/>
    <col min="6128" max="6128" width="12.375" style="1" customWidth="1"/>
    <col min="6129" max="6129" width="34.375" style="1" customWidth="1"/>
    <col min="6130" max="6130" width="2.375" style="1" customWidth="1"/>
    <col min="6131" max="6132" width="8.375" style="1" customWidth="1"/>
    <col min="6133" max="6134" width="17.375" style="1" customWidth="1"/>
    <col min="6135" max="6135" width="0.375" style="1" customWidth="1"/>
    <col min="6136" max="6136" width="12.375" style="1" bestFit="1" customWidth="1"/>
    <col min="6137" max="6383" width="9.375" style="1"/>
    <col min="6384" max="6384" width="12.375" style="1" customWidth="1"/>
    <col min="6385" max="6385" width="34.375" style="1" customWidth="1"/>
    <col min="6386" max="6386" width="2.375" style="1" customWidth="1"/>
    <col min="6387" max="6388" width="8.375" style="1" customWidth="1"/>
    <col min="6389" max="6390" width="17.375" style="1" customWidth="1"/>
    <col min="6391" max="6391" width="0.375" style="1" customWidth="1"/>
    <col min="6392" max="6392" width="12.375" style="1" bestFit="1" customWidth="1"/>
    <col min="6393" max="6639" width="9.375" style="1"/>
    <col min="6640" max="6640" width="12.375" style="1" customWidth="1"/>
    <col min="6641" max="6641" width="34.375" style="1" customWidth="1"/>
    <col min="6642" max="6642" width="2.375" style="1" customWidth="1"/>
    <col min="6643" max="6644" width="8.375" style="1" customWidth="1"/>
    <col min="6645" max="6646" width="17.375" style="1" customWidth="1"/>
    <col min="6647" max="6647" width="0.375" style="1" customWidth="1"/>
    <col min="6648" max="6648" width="12.375" style="1" bestFit="1" customWidth="1"/>
    <col min="6649" max="6895" width="9.375" style="1"/>
    <col min="6896" max="6896" width="12.375" style="1" customWidth="1"/>
    <col min="6897" max="6897" width="34.375" style="1" customWidth="1"/>
    <col min="6898" max="6898" width="2.375" style="1" customWidth="1"/>
    <col min="6899" max="6900" width="8.375" style="1" customWidth="1"/>
    <col min="6901" max="6902" width="17.375" style="1" customWidth="1"/>
    <col min="6903" max="6903" width="0.375" style="1" customWidth="1"/>
    <col min="6904" max="6904" width="12.375" style="1" bestFit="1" customWidth="1"/>
    <col min="6905" max="7151" width="9.375" style="1"/>
    <col min="7152" max="7152" width="12.375" style="1" customWidth="1"/>
    <col min="7153" max="7153" width="34.375" style="1" customWidth="1"/>
    <col min="7154" max="7154" width="2.375" style="1" customWidth="1"/>
    <col min="7155" max="7156" width="8.375" style="1" customWidth="1"/>
    <col min="7157" max="7158" width="17.375" style="1" customWidth="1"/>
    <col min="7159" max="7159" width="0.375" style="1" customWidth="1"/>
    <col min="7160" max="7160" width="12.375" style="1" bestFit="1" customWidth="1"/>
    <col min="7161" max="7407" width="9.375" style="1"/>
    <col min="7408" max="7408" width="12.375" style="1" customWidth="1"/>
    <col min="7409" max="7409" width="34.375" style="1" customWidth="1"/>
    <col min="7410" max="7410" width="2.375" style="1" customWidth="1"/>
    <col min="7411" max="7412" width="8.375" style="1" customWidth="1"/>
    <col min="7413" max="7414" width="17.375" style="1" customWidth="1"/>
    <col min="7415" max="7415" width="0.375" style="1" customWidth="1"/>
    <col min="7416" max="7416" width="12.375" style="1" bestFit="1" customWidth="1"/>
    <col min="7417" max="7663" width="9.375" style="1"/>
    <col min="7664" max="7664" width="12.375" style="1" customWidth="1"/>
    <col min="7665" max="7665" width="34.375" style="1" customWidth="1"/>
    <col min="7666" max="7666" width="2.375" style="1" customWidth="1"/>
    <col min="7667" max="7668" width="8.375" style="1" customWidth="1"/>
    <col min="7669" max="7670" width="17.375" style="1" customWidth="1"/>
    <col min="7671" max="7671" width="0.375" style="1" customWidth="1"/>
    <col min="7672" max="7672" width="12.375" style="1" bestFit="1" customWidth="1"/>
    <col min="7673" max="7919" width="9.375" style="1"/>
    <col min="7920" max="7920" width="12.375" style="1" customWidth="1"/>
    <col min="7921" max="7921" width="34.375" style="1" customWidth="1"/>
    <col min="7922" max="7922" width="2.375" style="1" customWidth="1"/>
    <col min="7923" max="7924" width="8.375" style="1" customWidth="1"/>
    <col min="7925" max="7926" width="17.375" style="1" customWidth="1"/>
    <col min="7927" max="7927" width="0.375" style="1" customWidth="1"/>
    <col min="7928" max="7928" width="12.375" style="1" bestFit="1" customWidth="1"/>
    <col min="7929" max="8175" width="9.375" style="1"/>
    <col min="8176" max="8176" width="12.375" style="1" customWidth="1"/>
    <col min="8177" max="8177" width="34.375" style="1" customWidth="1"/>
    <col min="8178" max="8178" width="2.375" style="1" customWidth="1"/>
    <col min="8179" max="8180" width="8.375" style="1" customWidth="1"/>
    <col min="8181" max="8182" width="17.375" style="1" customWidth="1"/>
    <col min="8183" max="8183" width="0.375" style="1" customWidth="1"/>
    <col min="8184" max="8184" width="12.375" style="1" bestFit="1" customWidth="1"/>
    <col min="8185" max="8431" width="9.375" style="1"/>
    <col min="8432" max="8432" width="12.375" style="1" customWidth="1"/>
    <col min="8433" max="8433" width="34.375" style="1" customWidth="1"/>
    <col min="8434" max="8434" width="2.375" style="1" customWidth="1"/>
    <col min="8435" max="8436" width="8.375" style="1" customWidth="1"/>
    <col min="8437" max="8438" width="17.375" style="1" customWidth="1"/>
    <col min="8439" max="8439" width="0.375" style="1" customWidth="1"/>
    <col min="8440" max="8440" width="12.375" style="1" bestFit="1" customWidth="1"/>
    <col min="8441" max="8687" width="9.375" style="1"/>
    <col min="8688" max="8688" width="12.375" style="1" customWidth="1"/>
    <col min="8689" max="8689" width="34.375" style="1" customWidth="1"/>
    <col min="8690" max="8690" width="2.375" style="1" customWidth="1"/>
    <col min="8691" max="8692" width="8.375" style="1" customWidth="1"/>
    <col min="8693" max="8694" width="17.375" style="1" customWidth="1"/>
    <col min="8695" max="8695" width="0.375" style="1" customWidth="1"/>
    <col min="8696" max="8696" width="12.375" style="1" bestFit="1" customWidth="1"/>
    <col min="8697" max="8943" width="9.375" style="1"/>
    <col min="8944" max="8944" width="12.375" style="1" customWidth="1"/>
    <col min="8945" max="8945" width="34.375" style="1" customWidth="1"/>
    <col min="8946" max="8946" width="2.375" style="1" customWidth="1"/>
    <col min="8947" max="8948" width="8.375" style="1" customWidth="1"/>
    <col min="8949" max="8950" width="17.375" style="1" customWidth="1"/>
    <col min="8951" max="8951" width="0.375" style="1" customWidth="1"/>
    <col min="8952" max="8952" width="12.375" style="1" bestFit="1" customWidth="1"/>
    <col min="8953" max="9199" width="9.375" style="1"/>
    <col min="9200" max="9200" width="12.375" style="1" customWidth="1"/>
    <col min="9201" max="9201" width="34.375" style="1" customWidth="1"/>
    <col min="9202" max="9202" width="2.375" style="1" customWidth="1"/>
    <col min="9203" max="9204" width="8.375" style="1" customWidth="1"/>
    <col min="9205" max="9206" width="17.375" style="1" customWidth="1"/>
    <col min="9207" max="9207" width="0.375" style="1" customWidth="1"/>
    <col min="9208" max="9208" width="12.375" style="1" bestFit="1" customWidth="1"/>
    <col min="9209" max="9455" width="9.375" style="1"/>
    <col min="9456" max="9456" width="12.375" style="1" customWidth="1"/>
    <col min="9457" max="9457" width="34.375" style="1" customWidth="1"/>
    <col min="9458" max="9458" width="2.375" style="1" customWidth="1"/>
    <col min="9459" max="9460" width="8.375" style="1" customWidth="1"/>
    <col min="9461" max="9462" width="17.375" style="1" customWidth="1"/>
    <col min="9463" max="9463" width="0.375" style="1" customWidth="1"/>
    <col min="9464" max="9464" width="12.375" style="1" bestFit="1" customWidth="1"/>
    <col min="9465" max="9711" width="9.375" style="1"/>
    <col min="9712" max="9712" width="12.375" style="1" customWidth="1"/>
    <col min="9713" max="9713" width="34.375" style="1" customWidth="1"/>
    <col min="9714" max="9714" width="2.375" style="1" customWidth="1"/>
    <col min="9715" max="9716" width="8.375" style="1" customWidth="1"/>
    <col min="9717" max="9718" width="17.375" style="1" customWidth="1"/>
    <col min="9719" max="9719" width="0.375" style="1" customWidth="1"/>
    <col min="9720" max="9720" width="12.375" style="1" bestFit="1" customWidth="1"/>
    <col min="9721" max="9967" width="9.375" style="1"/>
    <col min="9968" max="9968" width="12.375" style="1" customWidth="1"/>
    <col min="9969" max="9969" width="34.375" style="1" customWidth="1"/>
    <col min="9970" max="9970" width="2.375" style="1" customWidth="1"/>
    <col min="9971" max="9972" width="8.375" style="1" customWidth="1"/>
    <col min="9973" max="9974" width="17.375" style="1" customWidth="1"/>
    <col min="9975" max="9975" width="0.375" style="1" customWidth="1"/>
    <col min="9976" max="9976" width="12.375" style="1" bestFit="1" customWidth="1"/>
    <col min="9977" max="10223" width="9.375" style="1"/>
    <col min="10224" max="10224" width="12.375" style="1" customWidth="1"/>
    <col min="10225" max="10225" width="34.375" style="1" customWidth="1"/>
    <col min="10226" max="10226" width="2.375" style="1" customWidth="1"/>
    <col min="10227" max="10228" width="8.375" style="1" customWidth="1"/>
    <col min="10229" max="10230" width="17.375" style="1" customWidth="1"/>
    <col min="10231" max="10231" width="0.375" style="1" customWidth="1"/>
    <col min="10232" max="10232" width="12.375" style="1" bestFit="1" customWidth="1"/>
    <col min="10233" max="10479" width="9.375" style="1"/>
    <col min="10480" max="10480" width="12.375" style="1" customWidth="1"/>
    <col min="10481" max="10481" width="34.375" style="1" customWidth="1"/>
    <col min="10482" max="10482" width="2.375" style="1" customWidth="1"/>
    <col min="10483" max="10484" width="8.375" style="1" customWidth="1"/>
    <col min="10485" max="10486" width="17.375" style="1" customWidth="1"/>
    <col min="10487" max="10487" width="0.375" style="1" customWidth="1"/>
    <col min="10488" max="10488" width="12.375" style="1" bestFit="1" customWidth="1"/>
    <col min="10489" max="10735" width="9.375" style="1"/>
    <col min="10736" max="10736" width="12.375" style="1" customWidth="1"/>
    <col min="10737" max="10737" width="34.375" style="1" customWidth="1"/>
    <col min="10738" max="10738" width="2.375" style="1" customWidth="1"/>
    <col min="10739" max="10740" width="8.375" style="1" customWidth="1"/>
    <col min="10741" max="10742" width="17.375" style="1" customWidth="1"/>
    <col min="10743" max="10743" width="0.375" style="1" customWidth="1"/>
    <col min="10744" max="10744" width="12.375" style="1" bestFit="1" customWidth="1"/>
    <col min="10745" max="10991" width="9.375" style="1"/>
    <col min="10992" max="10992" width="12.375" style="1" customWidth="1"/>
    <col min="10993" max="10993" width="34.375" style="1" customWidth="1"/>
    <col min="10994" max="10994" width="2.375" style="1" customWidth="1"/>
    <col min="10995" max="10996" width="8.375" style="1" customWidth="1"/>
    <col min="10997" max="10998" width="17.375" style="1" customWidth="1"/>
    <col min="10999" max="10999" width="0.375" style="1" customWidth="1"/>
    <col min="11000" max="11000" width="12.375" style="1" bestFit="1" customWidth="1"/>
    <col min="11001" max="11247" width="9.375" style="1"/>
    <col min="11248" max="11248" width="12.375" style="1" customWidth="1"/>
    <col min="11249" max="11249" width="34.375" style="1" customWidth="1"/>
    <col min="11250" max="11250" width="2.375" style="1" customWidth="1"/>
    <col min="11251" max="11252" width="8.375" style="1" customWidth="1"/>
    <col min="11253" max="11254" width="17.375" style="1" customWidth="1"/>
    <col min="11255" max="11255" width="0.375" style="1" customWidth="1"/>
    <col min="11256" max="11256" width="12.375" style="1" bestFit="1" customWidth="1"/>
    <col min="11257" max="11503" width="9.375" style="1"/>
    <col min="11504" max="11504" width="12.375" style="1" customWidth="1"/>
    <col min="11505" max="11505" width="34.375" style="1" customWidth="1"/>
    <col min="11506" max="11506" width="2.375" style="1" customWidth="1"/>
    <col min="11507" max="11508" width="8.375" style="1" customWidth="1"/>
    <col min="11509" max="11510" width="17.375" style="1" customWidth="1"/>
    <col min="11511" max="11511" width="0.375" style="1" customWidth="1"/>
    <col min="11512" max="11512" width="12.375" style="1" bestFit="1" customWidth="1"/>
    <col min="11513" max="11759" width="9.375" style="1"/>
    <col min="11760" max="11760" width="12.375" style="1" customWidth="1"/>
    <col min="11761" max="11761" width="34.375" style="1" customWidth="1"/>
    <col min="11762" max="11762" width="2.375" style="1" customWidth="1"/>
    <col min="11763" max="11764" width="8.375" style="1" customWidth="1"/>
    <col min="11765" max="11766" width="17.375" style="1" customWidth="1"/>
    <col min="11767" max="11767" width="0.375" style="1" customWidth="1"/>
    <col min="11768" max="11768" width="12.375" style="1" bestFit="1" customWidth="1"/>
    <col min="11769" max="12015" width="9.375" style="1"/>
    <col min="12016" max="12016" width="12.375" style="1" customWidth="1"/>
    <col min="12017" max="12017" width="34.375" style="1" customWidth="1"/>
    <col min="12018" max="12018" width="2.375" style="1" customWidth="1"/>
    <col min="12019" max="12020" width="8.375" style="1" customWidth="1"/>
    <col min="12021" max="12022" width="17.375" style="1" customWidth="1"/>
    <col min="12023" max="12023" width="0.375" style="1" customWidth="1"/>
    <col min="12024" max="12024" width="12.375" style="1" bestFit="1" customWidth="1"/>
    <col min="12025" max="12271" width="9.375" style="1"/>
    <col min="12272" max="12272" width="12.375" style="1" customWidth="1"/>
    <col min="12273" max="12273" width="34.375" style="1" customWidth="1"/>
    <col min="12274" max="12274" width="2.375" style="1" customWidth="1"/>
    <col min="12275" max="12276" width="8.375" style="1" customWidth="1"/>
    <col min="12277" max="12278" width="17.375" style="1" customWidth="1"/>
    <col min="12279" max="12279" width="0.375" style="1" customWidth="1"/>
    <col min="12280" max="12280" width="12.375" style="1" bestFit="1" customWidth="1"/>
    <col min="12281" max="12527" width="9.375" style="1"/>
    <col min="12528" max="12528" width="12.375" style="1" customWidth="1"/>
    <col min="12529" max="12529" width="34.375" style="1" customWidth="1"/>
    <col min="12530" max="12530" width="2.375" style="1" customWidth="1"/>
    <col min="12531" max="12532" width="8.375" style="1" customWidth="1"/>
    <col min="12533" max="12534" width="17.375" style="1" customWidth="1"/>
    <col min="12535" max="12535" width="0.375" style="1" customWidth="1"/>
    <col min="12536" max="12536" width="12.375" style="1" bestFit="1" customWidth="1"/>
    <col min="12537" max="12783" width="9.375" style="1"/>
    <col min="12784" max="12784" width="12.375" style="1" customWidth="1"/>
    <col min="12785" max="12785" width="34.375" style="1" customWidth="1"/>
    <col min="12786" max="12786" width="2.375" style="1" customWidth="1"/>
    <col min="12787" max="12788" width="8.375" style="1" customWidth="1"/>
    <col min="12789" max="12790" width="17.375" style="1" customWidth="1"/>
    <col min="12791" max="12791" width="0.375" style="1" customWidth="1"/>
    <col min="12792" max="12792" width="12.375" style="1" bestFit="1" customWidth="1"/>
    <col min="12793" max="13039" width="9.375" style="1"/>
    <col min="13040" max="13040" width="12.375" style="1" customWidth="1"/>
    <col min="13041" max="13041" width="34.375" style="1" customWidth="1"/>
    <col min="13042" max="13042" width="2.375" style="1" customWidth="1"/>
    <col min="13043" max="13044" width="8.375" style="1" customWidth="1"/>
    <col min="13045" max="13046" width="17.375" style="1" customWidth="1"/>
    <col min="13047" max="13047" width="0.375" style="1" customWidth="1"/>
    <col min="13048" max="13048" width="12.375" style="1" bestFit="1" customWidth="1"/>
    <col min="13049" max="13295" width="9.375" style="1"/>
    <col min="13296" max="13296" width="12.375" style="1" customWidth="1"/>
    <col min="13297" max="13297" width="34.375" style="1" customWidth="1"/>
    <col min="13298" max="13298" width="2.375" style="1" customWidth="1"/>
    <col min="13299" max="13300" width="8.375" style="1" customWidth="1"/>
    <col min="13301" max="13302" width="17.375" style="1" customWidth="1"/>
    <col min="13303" max="13303" width="0.375" style="1" customWidth="1"/>
    <col min="13304" max="13304" width="12.375" style="1" bestFit="1" customWidth="1"/>
    <col min="13305" max="13551" width="9.375" style="1"/>
    <col min="13552" max="13552" width="12.375" style="1" customWidth="1"/>
    <col min="13553" max="13553" width="34.375" style="1" customWidth="1"/>
    <col min="13554" max="13554" width="2.375" style="1" customWidth="1"/>
    <col min="13555" max="13556" width="8.375" style="1" customWidth="1"/>
    <col min="13557" max="13558" width="17.375" style="1" customWidth="1"/>
    <col min="13559" max="13559" width="0.375" style="1" customWidth="1"/>
    <col min="13560" max="13560" width="12.375" style="1" bestFit="1" customWidth="1"/>
    <col min="13561" max="13807" width="9.375" style="1"/>
    <col min="13808" max="13808" width="12.375" style="1" customWidth="1"/>
    <col min="13809" max="13809" width="34.375" style="1" customWidth="1"/>
    <col min="13810" max="13810" width="2.375" style="1" customWidth="1"/>
    <col min="13811" max="13812" width="8.375" style="1" customWidth="1"/>
    <col min="13813" max="13814" width="17.375" style="1" customWidth="1"/>
    <col min="13815" max="13815" width="0.375" style="1" customWidth="1"/>
    <col min="13816" max="13816" width="12.375" style="1" bestFit="1" customWidth="1"/>
    <col min="13817" max="14063" width="9.375" style="1"/>
    <col min="14064" max="14064" width="12.375" style="1" customWidth="1"/>
    <col min="14065" max="14065" width="34.375" style="1" customWidth="1"/>
    <col min="14066" max="14066" width="2.375" style="1" customWidth="1"/>
    <col min="14067" max="14068" width="8.375" style="1" customWidth="1"/>
    <col min="14069" max="14070" width="17.375" style="1" customWidth="1"/>
    <col min="14071" max="14071" width="0.375" style="1" customWidth="1"/>
    <col min="14072" max="14072" width="12.375" style="1" bestFit="1" customWidth="1"/>
    <col min="14073" max="14319" width="9.375" style="1"/>
    <col min="14320" max="14320" width="12.375" style="1" customWidth="1"/>
    <col min="14321" max="14321" width="34.375" style="1" customWidth="1"/>
    <col min="14322" max="14322" width="2.375" style="1" customWidth="1"/>
    <col min="14323" max="14324" width="8.375" style="1" customWidth="1"/>
    <col min="14325" max="14326" width="17.375" style="1" customWidth="1"/>
    <col min="14327" max="14327" width="0.375" style="1" customWidth="1"/>
    <col min="14328" max="14328" width="12.375" style="1" bestFit="1" customWidth="1"/>
    <col min="14329" max="14575" width="9.375" style="1"/>
    <col min="14576" max="14576" width="12.375" style="1" customWidth="1"/>
    <col min="14577" max="14577" width="34.375" style="1" customWidth="1"/>
    <col min="14578" max="14578" width="2.375" style="1" customWidth="1"/>
    <col min="14579" max="14580" width="8.375" style="1" customWidth="1"/>
    <col min="14581" max="14582" width="17.375" style="1" customWidth="1"/>
    <col min="14583" max="14583" width="0.375" style="1" customWidth="1"/>
    <col min="14584" max="14584" width="12.375" style="1" bestFit="1" customWidth="1"/>
    <col min="14585" max="14831" width="9.375" style="1"/>
    <col min="14832" max="14832" width="12.375" style="1" customWidth="1"/>
    <col min="14833" max="14833" width="34.375" style="1" customWidth="1"/>
    <col min="14834" max="14834" width="2.375" style="1" customWidth="1"/>
    <col min="14835" max="14836" width="8.375" style="1" customWidth="1"/>
    <col min="14837" max="14838" width="17.375" style="1" customWidth="1"/>
    <col min="14839" max="14839" width="0.375" style="1" customWidth="1"/>
    <col min="14840" max="14840" width="12.375" style="1" bestFit="1" customWidth="1"/>
    <col min="14841" max="15087" width="9.375" style="1"/>
    <col min="15088" max="15088" width="12.375" style="1" customWidth="1"/>
    <col min="15089" max="15089" width="34.375" style="1" customWidth="1"/>
    <col min="15090" max="15090" width="2.375" style="1" customWidth="1"/>
    <col min="15091" max="15092" width="8.375" style="1" customWidth="1"/>
    <col min="15093" max="15094" width="17.375" style="1" customWidth="1"/>
    <col min="15095" max="15095" width="0.375" style="1" customWidth="1"/>
    <col min="15096" max="15096" width="12.375" style="1" bestFit="1" customWidth="1"/>
    <col min="15097" max="15343" width="9.375" style="1"/>
    <col min="15344" max="15344" width="12.375" style="1" customWidth="1"/>
    <col min="15345" max="15345" width="34.375" style="1" customWidth="1"/>
    <col min="15346" max="15346" width="2.375" style="1" customWidth="1"/>
    <col min="15347" max="15348" width="8.375" style="1" customWidth="1"/>
    <col min="15349" max="15350" width="17.375" style="1" customWidth="1"/>
    <col min="15351" max="15351" width="0.375" style="1" customWidth="1"/>
    <col min="15352" max="15352" width="12.375" style="1" bestFit="1" customWidth="1"/>
    <col min="15353" max="15599" width="9.375" style="1"/>
    <col min="15600" max="15600" width="12.375" style="1" customWidth="1"/>
    <col min="15601" max="15601" width="34.375" style="1" customWidth="1"/>
    <col min="15602" max="15602" width="2.375" style="1" customWidth="1"/>
    <col min="15603" max="15604" width="8.375" style="1" customWidth="1"/>
    <col min="15605" max="15606" width="17.375" style="1" customWidth="1"/>
    <col min="15607" max="15607" width="0.375" style="1" customWidth="1"/>
    <col min="15608" max="15608" width="12.375" style="1" bestFit="1" customWidth="1"/>
    <col min="15609" max="15855" width="9.375" style="1"/>
    <col min="15856" max="15856" width="12.375" style="1" customWidth="1"/>
    <col min="15857" max="15857" width="34.375" style="1" customWidth="1"/>
    <col min="15858" max="15858" width="2.375" style="1" customWidth="1"/>
    <col min="15859" max="15860" width="8.375" style="1" customWidth="1"/>
    <col min="15861" max="15862" width="17.375" style="1" customWidth="1"/>
    <col min="15863" max="15863" width="0.375" style="1" customWidth="1"/>
    <col min="15864" max="15864" width="12.375" style="1" bestFit="1" customWidth="1"/>
    <col min="15865" max="16111" width="9.375" style="1"/>
    <col min="16112" max="16112" width="12.375" style="1" customWidth="1"/>
    <col min="16113" max="16113" width="34.375" style="1" customWidth="1"/>
    <col min="16114" max="16114" width="2.375" style="1" customWidth="1"/>
    <col min="16115" max="16116" width="8.375" style="1" customWidth="1"/>
    <col min="16117" max="16118" width="17.375" style="1" customWidth="1"/>
    <col min="16119" max="16119" width="0.375" style="1" customWidth="1"/>
    <col min="16120" max="16120" width="12.375" style="1" bestFit="1" customWidth="1"/>
    <col min="16121" max="16384" width="9.375" style="1"/>
  </cols>
  <sheetData>
    <row r="1" spans="2:9" ht="21.75" customHeight="1" x14ac:dyDescent="0.2">
      <c r="B1" s="39" t="str">
        <f>'التدفقات النقدية'!B1:E1</f>
        <v>شركة أعمال النسيج للتجارة</v>
      </c>
      <c r="C1" s="39"/>
      <c r="D1" s="39"/>
      <c r="E1" s="39"/>
      <c r="F1" s="39"/>
      <c r="G1" s="39"/>
    </row>
    <row r="2" spans="2:9" ht="21.75" customHeight="1" x14ac:dyDescent="0.2">
      <c r="B2" s="45" t="str">
        <f>'التدفقات النقدية'!B2:E2</f>
        <v>شركة ذات مسئولية محدودة - شركة شخص واحد</v>
      </c>
      <c r="C2" s="45"/>
      <c r="D2" s="45"/>
      <c r="E2" s="45"/>
      <c r="F2" s="45"/>
      <c r="G2" s="45"/>
    </row>
    <row r="3" spans="2:9" ht="21.75" customHeight="1" x14ac:dyDescent="0.2">
      <c r="B3" s="164" t="str">
        <f>'5-6'!B3</f>
        <v>إيضاحات حول القوائم للسنة المالية المنتهية فى 31 ديسمبر  2021م</v>
      </c>
      <c r="C3" s="285"/>
      <c r="D3" s="285"/>
      <c r="E3" s="285"/>
      <c r="F3" s="285"/>
      <c r="G3" s="285"/>
    </row>
    <row r="4" spans="2:9" ht="21.75" customHeight="1" x14ac:dyDescent="0.2">
      <c r="B4" s="151" t="s">
        <v>22</v>
      </c>
      <c r="C4" s="151"/>
      <c r="D4" s="151"/>
      <c r="E4" s="151"/>
      <c r="F4" s="151"/>
      <c r="G4" s="151"/>
      <c r="H4" s="4"/>
      <c r="I4" s="4"/>
    </row>
    <row r="5" spans="2:9" ht="21.75" customHeight="1" x14ac:dyDescent="0.2">
      <c r="B5" s="286"/>
      <c r="C5" s="286"/>
      <c r="D5" s="286"/>
      <c r="E5" s="286"/>
      <c r="F5" s="286"/>
      <c r="G5" s="286"/>
      <c r="H5" s="45"/>
      <c r="I5" s="45"/>
    </row>
    <row r="6" spans="2:9" ht="21.75" customHeight="1" x14ac:dyDescent="0.2">
      <c r="B6" s="248" t="s">
        <v>173</v>
      </c>
      <c r="C6" s="286"/>
      <c r="D6" s="286"/>
      <c r="E6" s="286"/>
      <c r="F6" s="286"/>
      <c r="G6" s="286"/>
      <c r="H6" s="45"/>
      <c r="I6" s="45"/>
    </row>
    <row r="7" spans="2:9" ht="42" customHeight="1" x14ac:dyDescent="0.2">
      <c r="B7" s="349" t="s">
        <v>118</v>
      </c>
      <c r="C7" s="349"/>
      <c r="D7" s="349"/>
      <c r="E7" s="349"/>
      <c r="F7" s="349"/>
      <c r="G7" s="349"/>
      <c r="H7" s="349"/>
      <c r="I7" s="45"/>
    </row>
    <row r="8" spans="2:9" ht="21.75" customHeight="1" x14ac:dyDescent="0.2">
      <c r="B8" s="235" t="s">
        <v>87</v>
      </c>
      <c r="C8" s="286"/>
      <c r="D8" s="235" t="s">
        <v>88</v>
      </c>
      <c r="E8" s="6"/>
      <c r="F8" s="235" t="s">
        <v>89</v>
      </c>
      <c r="H8" s="235" t="s">
        <v>90</v>
      </c>
      <c r="I8" s="45"/>
    </row>
    <row r="9" spans="2:9" ht="21.75" customHeight="1" x14ac:dyDescent="0.2">
      <c r="B9" s="248" t="s">
        <v>135</v>
      </c>
      <c r="C9" s="286"/>
      <c r="D9" s="247">
        <v>1000</v>
      </c>
      <c r="E9" s="247"/>
      <c r="F9" s="247">
        <v>50</v>
      </c>
      <c r="G9" s="247"/>
      <c r="H9" s="247">
        <f>D9*F9</f>
        <v>50000</v>
      </c>
      <c r="I9" s="45"/>
    </row>
    <row r="10" spans="2:9" ht="21.75" customHeight="1" thickBot="1" x14ac:dyDescent="0.25">
      <c r="B10" s="286"/>
      <c r="C10" s="286"/>
      <c r="D10" s="249">
        <f>SUM(D9:D9)</f>
        <v>1000</v>
      </c>
      <c r="F10" s="249"/>
      <c r="H10" s="249">
        <f>SUM(H9:H9)</f>
        <v>50000</v>
      </c>
      <c r="I10" s="45"/>
    </row>
    <row r="11" spans="2:9" ht="15" customHeight="1" thickTop="1" x14ac:dyDescent="0.2">
      <c r="B11" s="186"/>
      <c r="C11" s="286"/>
      <c r="D11" s="286"/>
      <c r="E11" s="286"/>
      <c r="F11" s="286"/>
      <c r="G11" s="286"/>
    </row>
    <row r="12" spans="2:9" ht="19.149999999999999" hidden="1" customHeight="1" thickTop="1" x14ac:dyDescent="0.2">
      <c r="B12" s="123"/>
      <c r="C12" s="262"/>
      <c r="D12" s="262"/>
      <c r="E12" s="262"/>
      <c r="F12" s="262"/>
      <c r="G12" s="262"/>
      <c r="H12" s="214"/>
      <c r="I12" s="228"/>
    </row>
    <row r="13" spans="2:9" ht="39" customHeight="1" x14ac:dyDescent="0.2">
      <c r="B13" s="114" t="s">
        <v>116</v>
      </c>
      <c r="C13" s="114"/>
      <c r="D13" s="114"/>
      <c r="E13" s="114"/>
      <c r="F13" s="245" t="s">
        <v>137</v>
      </c>
      <c r="G13" s="114"/>
      <c r="H13" s="245" t="s">
        <v>136</v>
      </c>
      <c r="I13" s="165"/>
    </row>
    <row r="14" spans="2:9" ht="24" customHeight="1" x14ac:dyDescent="0.2">
      <c r="B14" s="123" t="s">
        <v>50</v>
      </c>
      <c r="C14" s="262"/>
      <c r="D14" s="262"/>
      <c r="E14" s="262"/>
      <c r="F14" s="215">
        <v>36000</v>
      </c>
      <c r="G14" s="262"/>
      <c r="H14" s="215">
        <v>43000</v>
      </c>
      <c r="I14" s="165"/>
    </row>
    <row r="15" spans="2:9" ht="24" customHeight="1" x14ac:dyDescent="0.2">
      <c r="B15" s="257" t="s">
        <v>140</v>
      </c>
      <c r="C15" s="262"/>
      <c r="D15" s="262"/>
      <c r="E15" s="262"/>
      <c r="F15" s="215">
        <v>13650</v>
      </c>
      <c r="G15" s="262"/>
      <c r="H15" s="215">
        <v>13650</v>
      </c>
      <c r="I15" s="258"/>
    </row>
    <row r="16" spans="2:9" ht="24" customHeight="1" x14ac:dyDescent="0.2">
      <c r="B16" s="123" t="s">
        <v>141</v>
      </c>
      <c r="C16" s="262"/>
      <c r="D16" s="262"/>
      <c r="E16" s="262"/>
      <c r="F16" s="215">
        <v>14148</v>
      </c>
      <c r="G16" s="262"/>
      <c r="H16" s="215">
        <v>15468</v>
      </c>
      <c r="I16" s="165"/>
    </row>
    <row r="17" spans="2:9" ht="24" customHeight="1" x14ac:dyDescent="0.2">
      <c r="B17" s="257" t="s">
        <v>92</v>
      </c>
      <c r="C17" s="262"/>
      <c r="D17" s="262"/>
      <c r="E17" s="262"/>
      <c r="F17" s="215">
        <v>12386</v>
      </c>
      <c r="G17" s="262"/>
      <c r="H17" s="215">
        <v>10181</v>
      </c>
      <c r="I17" s="258"/>
    </row>
    <row r="18" spans="2:9" ht="24" customHeight="1" x14ac:dyDescent="0.2">
      <c r="B18" s="123" t="s">
        <v>142</v>
      </c>
      <c r="C18" s="262"/>
      <c r="D18" s="262"/>
      <c r="E18" s="262"/>
      <c r="F18" s="215">
        <v>0</v>
      </c>
      <c r="G18" s="262"/>
      <c r="H18" s="215">
        <v>5461</v>
      </c>
      <c r="I18" s="165"/>
    </row>
    <row r="19" spans="2:9" ht="24" customHeight="1" x14ac:dyDescent="0.2">
      <c r="B19" s="123" t="s">
        <v>143</v>
      </c>
      <c r="C19" s="262"/>
      <c r="D19" s="262"/>
      <c r="E19" s="262"/>
      <c r="F19" s="215">
        <v>0</v>
      </c>
      <c r="G19" s="262"/>
      <c r="H19" s="215">
        <v>2052</v>
      </c>
      <c r="I19" s="228"/>
    </row>
    <row r="20" spans="2:9" ht="24" customHeight="1" x14ac:dyDescent="0.2">
      <c r="B20" s="262" t="s">
        <v>144</v>
      </c>
      <c r="C20" s="262"/>
      <c r="D20" s="262"/>
      <c r="E20" s="262"/>
      <c r="F20" s="215">
        <v>203</v>
      </c>
      <c r="G20" s="262"/>
      <c r="H20" s="215">
        <v>1074</v>
      </c>
      <c r="I20" s="295"/>
    </row>
    <row r="21" spans="2:9" ht="24" customHeight="1" x14ac:dyDescent="0.2">
      <c r="B21" s="262" t="s">
        <v>145</v>
      </c>
      <c r="C21" s="262"/>
      <c r="D21" s="262"/>
      <c r="E21" s="262"/>
      <c r="F21" s="215">
        <v>0</v>
      </c>
      <c r="G21" s="262"/>
      <c r="H21" s="215">
        <v>9904</v>
      </c>
      <c r="I21" s="295"/>
    </row>
    <row r="22" spans="2:9" ht="24" hidden="1" customHeight="1" x14ac:dyDescent="0.2">
      <c r="B22" s="262" t="s">
        <v>146</v>
      </c>
      <c r="C22" s="262"/>
      <c r="D22" s="262"/>
      <c r="E22" s="262"/>
      <c r="F22" s="215">
        <v>0</v>
      </c>
      <c r="G22" s="262"/>
      <c r="H22" s="215"/>
      <c r="I22" s="295"/>
    </row>
    <row r="23" spans="2:9" ht="24" customHeight="1" x14ac:dyDescent="0.2">
      <c r="B23" s="123" t="s">
        <v>147</v>
      </c>
      <c r="C23" s="262"/>
      <c r="D23" s="262"/>
      <c r="E23" s="262"/>
      <c r="F23" s="215">
        <v>0</v>
      </c>
      <c r="G23" s="262"/>
      <c r="H23" s="215">
        <v>1632</v>
      </c>
      <c r="I23" s="228"/>
    </row>
    <row r="24" spans="2:9" ht="24" customHeight="1" x14ac:dyDescent="0.2">
      <c r="B24" s="257" t="s">
        <v>148</v>
      </c>
      <c r="C24" s="262"/>
      <c r="D24" s="262"/>
      <c r="E24" s="262"/>
      <c r="F24" s="215">
        <v>1250</v>
      </c>
      <c r="G24" s="262"/>
      <c r="H24" s="215">
        <v>1250</v>
      </c>
      <c r="I24" s="258"/>
    </row>
    <row r="25" spans="2:9" ht="24" customHeight="1" x14ac:dyDescent="0.2">
      <c r="B25" s="123" t="s">
        <v>149</v>
      </c>
      <c r="C25" s="262"/>
      <c r="D25" s="262"/>
      <c r="E25" s="262"/>
      <c r="F25" s="215">
        <v>8578</v>
      </c>
      <c r="G25" s="262"/>
      <c r="H25" s="215">
        <v>21523</v>
      </c>
      <c r="I25" s="165"/>
    </row>
    <row r="26" spans="2:9" ht="25.5" customHeight="1" x14ac:dyDescent="0.2">
      <c r="B26" s="262" t="s">
        <v>150</v>
      </c>
      <c r="C26" s="118"/>
      <c r="D26" s="118"/>
      <c r="E26" s="118"/>
      <c r="F26" s="101">
        <v>4299</v>
      </c>
      <c r="G26" s="118"/>
      <c r="H26" s="101">
        <v>4400</v>
      </c>
      <c r="I26" s="165"/>
    </row>
    <row r="27" spans="2:9" ht="25.5" customHeight="1" thickBot="1" x14ac:dyDescent="0.25">
      <c r="B27" s="118"/>
      <c r="C27" s="118"/>
      <c r="D27" s="118"/>
      <c r="E27" s="118"/>
      <c r="F27" s="103">
        <f>SUM(F14:F26)</f>
        <v>90514</v>
      </c>
      <c r="G27" s="118"/>
      <c r="H27" s="103">
        <f>SUM(H14:H26)</f>
        <v>129595</v>
      </c>
      <c r="I27" s="283"/>
    </row>
    <row r="28" spans="2:9" ht="25.5" customHeight="1" thickTop="1" x14ac:dyDescent="0.2">
      <c r="B28" s="118"/>
      <c r="C28" s="118"/>
      <c r="D28" s="118"/>
      <c r="E28" s="118"/>
      <c r="F28" s="118"/>
      <c r="G28" s="118"/>
      <c r="H28" s="115"/>
      <c r="I28" s="283"/>
    </row>
    <row r="29" spans="2:9" ht="25.5" customHeight="1" x14ac:dyDescent="0.2">
      <c r="B29" s="118"/>
      <c r="C29" s="118"/>
      <c r="D29" s="118"/>
      <c r="E29" s="118"/>
      <c r="F29" s="118"/>
      <c r="G29" s="118"/>
      <c r="H29" s="115"/>
      <c r="I29" s="304"/>
    </row>
    <row r="30" spans="2:9" ht="25.5" customHeight="1" x14ac:dyDescent="0.2">
      <c r="B30" s="118"/>
      <c r="C30" s="118"/>
      <c r="D30" s="118"/>
      <c r="E30" s="118"/>
      <c r="F30" s="118"/>
      <c r="G30" s="118"/>
      <c r="H30" s="115"/>
      <c r="I30" s="304"/>
    </row>
    <row r="31" spans="2:9" ht="25.5" customHeight="1" x14ac:dyDescent="0.2">
      <c r="B31" s="118"/>
      <c r="C31" s="118"/>
      <c r="D31" s="118"/>
      <c r="E31" s="118"/>
      <c r="F31" s="118"/>
      <c r="G31" s="118"/>
      <c r="H31" s="115"/>
      <c r="I31" s="283"/>
    </row>
    <row r="32" spans="2:9" ht="25.5" customHeight="1" x14ac:dyDescent="0.2">
      <c r="B32" s="118"/>
      <c r="C32" s="118"/>
      <c r="D32" s="118"/>
      <c r="E32" s="118"/>
      <c r="F32" s="118"/>
      <c r="G32" s="118"/>
      <c r="H32" s="115"/>
      <c r="I32" s="283"/>
    </row>
    <row r="33" spans="1:9" ht="25.5" customHeight="1" x14ac:dyDescent="0.2">
      <c r="B33" s="118"/>
      <c r="C33" s="118"/>
      <c r="D33" s="118"/>
      <c r="E33" s="118"/>
      <c r="F33" s="118"/>
      <c r="G33" s="118"/>
      <c r="H33" s="115"/>
      <c r="I33" s="283"/>
    </row>
    <row r="34" spans="1:9" ht="25.5" customHeight="1" x14ac:dyDescent="0.2">
      <c r="B34" s="118"/>
      <c r="C34" s="118"/>
      <c r="D34" s="118"/>
      <c r="E34" s="118"/>
      <c r="F34" s="118"/>
      <c r="G34" s="118"/>
      <c r="H34" s="115"/>
      <c r="I34" s="258"/>
    </row>
    <row r="35" spans="1:9" ht="21.6" customHeight="1" x14ac:dyDescent="0.2">
      <c r="B35" s="4"/>
      <c r="C35" s="4"/>
      <c r="D35" s="4"/>
      <c r="E35" s="4"/>
      <c r="F35" s="4"/>
      <c r="G35" s="4"/>
      <c r="H35" s="4"/>
      <c r="I35" s="45"/>
    </row>
    <row r="36" spans="1:9" ht="32.25" customHeight="1" x14ac:dyDescent="0.2">
      <c r="B36" s="318">
        <v>21</v>
      </c>
      <c r="C36" s="318"/>
      <c r="D36" s="318"/>
      <c r="E36" s="318"/>
      <c r="F36" s="318"/>
      <c r="G36" s="318"/>
      <c r="H36" s="318"/>
      <c r="I36" s="45"/>
    </row>
    <row r="37" spans="1:9" ht="18" customHeight="1" x14ac:dyDescent="0.2">
      <c r="B37" s="318"/>
      <c r="C37" s="318"/>
      <c r="D37" s="318"/>
      <c r="E37" s="318"/>
      <c r="F37" s="318"/>
      <c r="G37" s="318"/>
      <c r="H37" s="318"/>
      <c r="I37" s="318"/>
    </row>
    <row r="38" spans="1:9" ht="18" customHeight="1" x14ac:dyDescent="0.2">
      <c r="A38" s="339"/>
      <c r="B38" s="339"/>
      <c r="C38" s="287"/>
      <c r="D38" s="287"/>
      <c r="E38" s="287"/>
      <c r="F38" s="287"/>
      <c r="G38" s="287"/>
    </row>
  </sheetData>
  <mergeCells count="4">
    <mergeCell ref="A38:B38"/>
    <mergeCell ref="B37:I37"/>
    <mergeCell ref="B36:H36"/>
    <mergeCell ref="B7:H7"/>
  </mergeCells>
  <printOptions horizontalCentered="1"/>
  <pageMargins left="0.39370078740157483" right="0.31496062992125984" top="0.62992125984251968" bottom="0" header="0.35433070866141736" footer="0"/>
  <pageSetup paperSize="9" scale="90" firstPageNumber="5" orientation="portrait" useFirstPageNumber="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أوراق العمل</vt:lpstr>
      </vt:variant>
      <vt:variant>
        <vt:i4>10</vt:i4>
      </vt:variant>
      <vt:variant>
        <vt:lpstr>النطاقات المسماة</vt:lpstr>
      </vt:variant>
      <vt:variant>
        <vt:i4>10</vt:i4>
      </vt:variant>
    </vt:vector>
  </HeadingPairs>
  <TitlesOfParts>
    <vt:vector size="20" baseType="lpstr">
      <vt:lpstr>المركز المالي (2)</vt:lpstr>
      <vt:lpstr>قائمة الدخل (2)</vt:lpstr>
      <vt:lpstr>قائمة التغيرات</vt:lpstr>
      <vt:lpstr>التدفقات النقدية</vt:lpstr>
      <vt:lpstr>5-6</vt:lpstr>
      <vt:lpstr>7-8</vt:lpstr>
      <vt:lpstr>9</vt:lpstr>
      <vt:lpstr>10-11</vt:lpstr>
      <vt:lpstr>12-13</vt:lpstr>
      <vt:lpstr>الزكاة</vt:lpstr>
      <vt:lpstr>'10-11'!Print_Area</vt:lpstr>
      <vt:lpstr>'12-13'!Print_Area</vt:lpstr>
      <vt:lpstr>'5-6'!Print_Area</vt:lpstr>
      <vt:lpstr>'7-8'!Print_Area</vt:lpstr>
      <vt:lpstr>'9'!Print_Area</vt:lpstr>
      <vt:lpstr>'التدفقات النقدية'!Print_Area</vt:lpstr>
      <vt:lpstr>الزكاة!Print_Area</vt:lpstr>
      <vt:lpstr>'المركز المالي (2)'!Print_Area</vt:lpstr>
      <vt:lpstr>'قائمة التغيرات'!Print_Area</vt:lpstr>
      <vt:lpstr>'قائمة الدخل (2)'!Print_Area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SACAD</dc:creator>
  <cp:lastModifiedBy>b.abdalla@sacadfirm-sys.com</cp:lastModifiedBy>
  <cp:lastPrinted>2024-12-11T11:46:10Z</cp:lastPrinted>
  <dcterms:created xsi:type="dcterms:W3CDTF">2021-09-06T06:19:46Z</dcterms:created>
  <dcterms:modified xsi:type="dcterms:W3CDTF">2024-12-11T12:09:19Z</dcterms:modified>
</cp:coreProperties>
</file>